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ilaiporn_cr_mju_ac_th/Documents/งานประมาณ/งบปี 2566/"/>
    </mc:Choice>
  </mc:AlternateContent>
  <xr:revisionPtr revIDLastSave="10" documentId="8_{0E6FCB54-C3A8-41C0-BB97-9426BA72D162}" xr6:coauthVersionLast="36" xr6:coauthVersionMax="47" xr10:uidLastSave="{31463279-E65B-4344-B7AB-1F79D96B18B5}"/>
  <bookViews>
    <workbookView xWindow="0" yWindow="0" windowWidth="20490" windowHeight="7095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P26" i="1"/>
  <c r="O26" i="1"/>
  <c r="N26" i="1"/>
  <c r="M26" i="1"/>
  <c r="L26" i="1"/>
  <c r="K26" i="1"/>
  <c r="J26" i="1"/>
  <c r="I26" i="1"/>
  <c r="H26" i="1"/>
  <c r="G26" i="1"/>
  <c r="F26" i="1"/>
  <c r="E26" i="1"/>
  <c r="R4" i="1"/>
  <c r="D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26" i="1" l="1"/>
</calcChain>
</file>

<file path=xl/sharedStrings.xml><?xml version="1.0" encoding="utf-8"?>
<sst xmlns="http://schemas.openxmlformats.org/spreadsheetml/2006/main" count="50" uniqueCount="49">
  <si>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</si>
  <si>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</si>
  <si>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</si>
  <si>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</si>
  <si>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</si>
  <si>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</si>
  <si>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ค่าจ้างเหมาทำความสะอาด (แผงโซล่าเซลล์และแผงทำน้ำร้อน)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</si>
  <si>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</si>
  <si>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</si>
  <si>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</si>
  <si>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</si>
  <si>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</si>
  <si>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</si>
  <si>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วัสดุไฟฟ้าและวิทยุ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</si>
  <si>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</si>
  <si>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</si>
  <si>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</si>
  <si>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</si>
  <si>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แผนงานยุทธศาสตร์ (8,506,500)
แผนงานรอง : แผนงานยุทธศาสตร์พัฒนาศักยภาพคนตลอดช่วงชีวิต  (8,506,500)
ผลผลิต : ผู้สำเร็จการศึกษาด้านวิทยาศาสตร์และเทคโนโลยี  (8,506,500)
กิจกรรมสนับสนุนบริหารจัดการทั่วไป  (8,506,500)
แผนงานการเรียนการสอน  (8,506,500)
งานสนับสนุนการจัดการศึกษา  (8,506,500)
กองทุนเพื่อการศึกษา  (8,506,500)
งบเงินอุดหนุน  (7,306,500)
ค่าใช้จ่ายดำเนินงาน  (7,306,500)</t>
  </si>
  <si>
    <t>ค่าตอบแทน (145,000)</t>
  </si>
  <si>
    <t>ค่าใช้สอย (5,836,500)</t>
  </si>
  <si>
    <t>ค่าวัสดุ (1,325,000)</t>
  </si>
  <si>
    <t>ค่าใช้สอย  (1,200,000)</t>
  </si>
  <si>
    <t>กองทุนสินทรัพย์ถาวร  (1,200,000)
งบเงินอุดหนุน  (1,200,000)
ค่าใช้จ่ายดำเนินงาน (1,200,000)</t>
  </si>
  <si>
    <t>ค่าใช้จ่าย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</si>
  <si>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</si>
  <si>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</si>
  <si>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</si>
  <si>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</si>
  <si>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</si>
  <si>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</si>
  <si>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</si>
  <si>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</si>
  <si>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</si>
  <si>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</si>
  <si>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</si>
  <si>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</si>
  <si>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</si>
  <si>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</si>
  <si>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</si>
  <si>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</si>
  <si>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เงินที่ได้รับจัดสรร</t>
  </si>
  <si>
    <t>เงินปรับโอน</t>
  </si>
  <si>
    <t>สรุปค่าใช้จ่ายในแต่ละเดือน</t>
  </si>
  <si>
    <t>สรุปการใช้จ่ายงบประมาณเงินรายได้ของงานหอพัก กองพัฒนานักศึกษา ประจำปีงบประมาณ พ.ศ.2566</t>
  </si>
  <si>
    <t>ค่าตอบแทนนักศึกษาช่วยปฏิบัติงาน  (ตัดโอนมาจากวัสดุไฟฟ้าและวิทยุ 200,000 บ.)</t>
  </si>
  <si>
    <t>วัสดุงานบ้านงานครัว (ตัดโอนมาจากวัสดุสำนักงาน 100,000 บ.)</t>
  </si>
  <si>
    <t>ค่าตอบแทนการปฏิบัติงานนอกเวลา (ตัดโอนมาจากวัสดุสำนักงาน 80,000 บ)</t>
  </si>
  <si>
    <t>วัสดุสำนักงาน  (300,000 โอนเป็นค่าวัสดุงานบ้าน 100000 + ค่าโอที 80,000)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</si>
</sst>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6"/>
      <color theme="1"/>
      <name val="TH SarabunPSK"/>
      <family val="2"/>
      <charset val="222"/>
    </font>
    <font>
      <sz val="16"/>
      <color rgb="FF000000"/>
      <name val="Times New Roman"/>
      <family val="1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BE3D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R26"/>
  <sheetViews>
    <sheetView tabSelected="1" topLeftCell="A4" zoomScale="70" zoomScaleNormal="70" workbookViewId="0">
      <selection activeCell="I23" sqref="I23"/>
    </sheetView>
  </sheetViews>
  <sheetFormatPr defaultRowHeight="24" customHeight="1"/>
  <cols>
    <col min="1" max="1" width="52.5" style="2" customWidth="1"/>
    <col min="2" max="2" width="20.375" style="2" customWidth="1"/>
    <col min="3" max="3" width="60.375" style="2" customWidth="1"/>
    <col min="4" max="4" width="17.375" style="2" customWidth="1"/>
    <col min="5" max="5" width="16.875" style="2" customWidth="1"/>
    <col min="6" max="7" width="12.75" style="13" customWidth="1"/>
    <col min="8" max="17" width="12.75" style="2" customWidth="1"/>
    <col min="18" max="18" width="12.125" style="2" customWidth="1"/>
    <col min="19" max="29" width="9.5" style="2" customWidth="1"/>
    <col min="30" max="16384" width="9" style="2"/>
  </cols>
  <sheetData>
    <row r="1" spans="1:18" s="1" customFormat="1" ht="43.5" customHeight="1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5" customFormat="1" ht="24" customHeight="1">
      <c r="A2" s="19" t="s">
        <v>26</v>
      </c>
      <c r="B2" s="19" t="s">
        <v>25</v>
      </c>
      <c r="C2" s="19" t="s">
        <v>24</v>
      </c>
      <c r="D2" s="19" t="s">
        <v>41</v>
      </c>
      <c r="E2" s="19" t="s">
        <v>42</v>
      </c>
      <c r="F2" s="25" t="s">
        <v>43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0" t="s">
        <v>39</v>
      </c>
    </row>
    <row r="3" spans="1:18" s="5" customFormat="1" ht="24" customHeight="1">
      <c r="A3" s="19"/>
      <c r="B3" s="19"/>
      <c r="C3" s="19"/>
      <c r="D3" s="19"/>
      <c r="E3" s="19"/>
      <c r="F3" s="10" t="s">
        <v>36</v>
      </c>
      <c r="G3" s="10" t="s">
        <v>37</v>
      </c>
      <c r="H3" s="7" t="s">
        <v>38</v>
      </c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33</v>
      </c>
      <c r="P3" s="7" t="s">
        <v>34</v>
      </c>
      <c r="Q3" s="7" t="s">
        <v>35</v>
      </c>
      <c r="R3" s="20"/>
    </row>
    <row r="4" spans="1:18" ht="24" customHeight="1">
      <c r="A4" s="24" t="s">
        <v>18</v>
      </c>
      <c r="B4" s="21" t="s">
        <v>19</v>
      </c>
      <c r="C4" s="4" t="s">
        <v>47</v>
      </c>
      <c r="D4" s="3">
        <v>180000</v>
      </c>
      <c r="E4" s="3">
        <v>180000</v>
      </c>
      <c r="F4" s="14">
        <v>19800</v>
      </c>
      <c r="G4" s="14">
        <v>13200</v>
      </c>
      <c r="H4" s="27">
        <v>18200</v>
      </c>
      <c r="I4" s="8"/>
      <c r="J4" s="8"/>
      <c r="K4" s="8"/>
      <c r="L4" s="8"/>
      <c r="M4" s="8"/>
      <c r="N4" s="8"/>
      <c r="O4" s="8"/>
      <c r="P4" s="8"/>
      <c r="Q4" s="8"/>
      <c r="R4" s="6">
        <f>(E4)-(F4+G4+H4+I4+J4+K4+L4+M4+N4+O4+P4+Q4)</f>
        <v>128800</v>
      </c>
    </row>
    <row r="5" spans="1:18" ht="24" customHeight="1">
      <c r="A5" s="24"/>
      <c r="B5" s="22"/>
      <c r="C5" s="4" t="s">
        <v>45</v>
      </c>
      <c r="D5" s="3">
        <v>245000</v>
      </c>
      <c r="E5" s="3">
        <v>245000</v>
      </c>
      <c r="F5" s="14">
        <v>24800</v>
      </c>
      <c r="G5" s="14">
        <v>24700</v>
      </c>
      <c r="H5" s="11">
        <v>25600</v>
      </c>
      <c r="I5" s="8"/>
      <c r="J5" s="8"/>
      <c r="K5" s="8"/>
      <c r="L5" s="8"/>
      <c r="M5" s="8"/>
      <c r="N5" s="8"/>
      <c r="O5" s="8"/>
      <c r="P5" s="8"/>
      <c r="Q5" s="8"/>
      <c r="R5" s="6">
        <f t="shared" ref="R5:R25" si="0">(D5)-(F5+G5+H5+I5+J5+K5+L5+M5+N5+O5+P5+Q5)</f>
        <v>169900</v>
      </c>
    </row>
    <row r="6" spans="1:18" ht="24" customHeight="1">
      <c r="A6" s="24"/>
      <c r="B6" s="21" t="s">
        <v>20</v>
      </c>
      <c r="C6" s="4" t="s">
        <v>1</v>
      </c>
      <c r="D6" s="3">
        <v>375000</v>
      </c>
      <c r="E6" s="3">
        <v>375000</v>
      </c>
      <c r="F6" s="11"/>
      <c r="G6" s="14">
        <v>13700</v>
      </c>
      <c r="H6" s="8"/>
      <c r="I6" s="8"/>
      <c r="J6" s="8"/>
      <c r="K6" s="8"/>
      <c r="L6" s="8"/>
      <c r="M6" s="8"/>
      <c r="N6" s="8"/>
      <c r="O6" s="8"/>
      <c r="P6" s="8"/>
      <c r="Q6" s="8"/>
      <c r="R6" s="6">
        <f t="shared" si="0"/>
        <v>361300</v>
      </c>
    </row>
    <row r="7" spans="1:18" ht="24" customHeight="1">
      <c r="A7" s="24"/>
      <c r="B7" s="23"/>
      <c r="C7" s="4" t="s">
        <v>2</v>
      </c>
      <c r="D7" s="3">
        <v>4384800</v>
      </c>
      <c r="E7" s="3">
        <v>4384800</v>
      </c>
      <c r="F7" s="11"/>
      <c r="G7" s="14"/>
      <c r="H7" s="8"/>
      <c r="I7" s="8"/>
      <c r="J7" s="8"/>
      <c r="K7" s="8"/>
      <c r="L7" s="8"/>
      <c r="M7" s="8"/>
      <c r="N7" s="8"/>
      <c r="O7" s="8"/>
      <c r="P7" s="8"/>
      <c r="Q7" s="8"/>
      <c r="R7" s="6">
        <f t="shared" si="0"/>
        <v>4384800</v>
      </c>
    </row>
    <row r="8" spans="1:18" ht="24" customHeight="1">
      <c r="A8" s="24"/>
      <c r="B8" s="23"/>
      <c r="C8" s="4" t="s">
        <v>3</v>
      </c>
      <c r="D8" s="3">
        <v>10000</v>
      </c>
      <c r="E8" s="3">
        <v>10000</v>
      </c>
      <c r="F8" s="11"/>
      <c r="G8" s="14"/>
      <c r="H8" s="8"/>
      <c r="I8" s="8"/>
      <c r="J8" s="8"/>
      <c r="K8" s="8"/>
      <c r="L8" s="8"/>
      <c r="M8" s="8"/>
      <c r="N8" s="8"/>
      <c r="O8" s="8"/>
      <c r="P8" s="8"/>
      <c r="Q8" s="8"/>
      <c r="R8" s="6">
        <f t="shared" si="0"/>
        <v>10000</v>
      </c>
    </row>
    <row r="9" spans="1:18" ht="24" customHeight="1">
      <c r="A9" s="24"/>
      <c r="B9" s="23"/>
      <c r="C9" s="4" t="s">
        <v>4</v>
      </c>
      <c r="D9" s="3">
        <v>1500</v>
      </c>
      <c r="E9" s="3">
        <v>1500</v>
      </c>
      <c r="F9" s="11"/>
      <c r="G9" s="14"/>
      <c r="H9" s="8"/>
      <c r="I9" s="8"/>
      <c r="J9" s="8"/>
      <c r="K9" s="8"/>
      <c r="L9" s="8"/>
      <c r="M9" s="8"/>
      <c r="N9" s="8"/>
      <c r="O9" s="8"/>
      <c r="P9" s="8"/>
      <c r="Q9" s="8"/>
      <c r="R9" s="6">
        <f t="shared" si="0"/>
        <v>1500</v>
      </c>
    </row>
    <row r="10" spans="1:18" ht="24" customHeight="1">
      <c r="A10" s="24"/>
      <c r="B10" s="23"/>
      <c r="C10" s="4" t="s">
        <v>5</v>
      </c>
      <c r="D10" s="3">
        <v>100000</v>
      </c>
      <c r="E10" s="3">
        <v>100000</v>
      </c>
      <c r="F10" s="14">
        <v>57000</v>
      </c>
      <c r="G10" s="14"/>
      <c r="H10" s="8"/>
      <c r="I10" s="8"/>
      <c r="J10" s="8"/>
      <c r="K10" s="8"/>
      <c r="L10" s="8"/>
      <c r="M10" s="8"/>
      <c r="N10" s="8"/>
      <c r="O10" s="8"/>
      <c r="P10" s="8"/>
      <c r="Q10" s="8"/>
      <c r="R10" s="6">
        <f t="shared" si="0"/>
        <v>43000</v>
      </c>
    </row>
    <row r="11" spans="1:18" ht="24" customHeight="1">
      <c r="A11" s="24"/>
      <c r="B11" s="23"/>
      <c r="C11" s="4" t="s">
        <v>6</v>
      </c>
      <c r="D11" s="3">
        <v>250000</v>
      </c>
      <c r="E11" s="3">
        <v>250000</v>
      </c>
      <c r="F11" s="11"/>
      <c r="G11" s="14"/>
      <c r="H11" s="8"/>
      <c r="I11" s="8"/>
      <c r="J11" s="8"/>
      <c r="K11" s="8"/>
      <c r="L11" s="8"/>
      <c r="M11" s="8"/>
      <c r="N11" s="8"/>
      <c r="O11" s="8"/>
      <c r="P11" s="8"/>
      <c r="Q11" s="8"/>
      <c r="R11" s="6">
        <f t="shared" si="0"/>
        <v>250000</v>
      </c>
    </row>
    <row r="12" spans="1:18" ht="24" customHeight="1">
      <c r="A12" s="24"/>
      <c r="B12" s="22"/>
      <c r="C12" s="4" t="s">
        <v>7</v>
      </c>
      <c r="D12" s="3">
        <v>715200</v>
      </c>
      <c r="E12" s="3">
        <v>715200</v>
      </c>
      <c r="F12" s="11"/>
      <c r="G12" s="14"/>
      <c r="H12" s="8"/>
      <c r="I12" s="8"/>
      <c r="J12" s="8"/>
      <c r="K12" s="8"/>
      <c r="L12" s="8"/>
      <c r="M12" s="8"/>
      <c r="N12" s="8"/>
      <c r="O12" s="8"/>
      <c r="P12" s="8"/>
      <c r="Q12" s="8"/>
      <c r="R12" s="6">
        <f t="shared" si="0"/>
        <v>715200</v>
      </c>
    </row>
    <row r="13" spans="1:18" ht="24" customHeight="1">
      <c r="A13" s="24"/>
      <c r="B13" s="21" t="s">
        <v>21</v>
      </c>
      <c r="C13" s="4" t="s">
        <v>8</v>
      </c>
      <c r="D13" s="3">
        <v>300000</v>
      </c>
      <c r="E13" s="3">
        <v>300000</v>
      </c>
      <c r="F13" s="11">
        <v>40847</v>
      </c>
      <c r="G13" s="14"/>
      <c r="H13" s="8"/>
      <c r="I13" s="8"/>
      <c r="J13" s="8"/>
      <c r="K13" s="8"/>
      <c r="L13" s="8"/>
      <c r="M13" s="8"/>
      <c r="N13" s="8"/>
      <c r="O13" s="8"/>
      <c r="P13" s="8"/>
      <c r="Q13" s="8"/>
      <c r="R13" s="6">
        <f t="shared" si="0"/>
        <v>259153</v>
      </c>
    </row>
    <row r="14" spans="1:18" ht="24" customHeight="1">
      <c r="A14" s="24"/>
      <c r="B14" s="23"/>
      <c r="C14" s="4" t="s">
        <v>9</v>
      </c>
      <c r="D14" s="3">
        <v>50000</v>
      </c>
      <c r="E14" s="3">
        <v>50000</v>
      </c>
      <c r="F14" s="11"/>
      <c r="G14" s="14"/>
      <c r="H14" s="8"/>
      <c r="I14" s="8"/>
      <c r="J14" s="8"/>
      <c r="K14" s="8"/>
      <c r="L14" s="8"/>
      <c r="M14" s="8"/>
      <c r="N14" s="8"/>
      <c r="O14" s="8"/>
      <c r="P14" s="8"/>
      <c r="Q14" s="8"/>
      <c r="R14" s="6">
        <f t="shared" si="0"/>
        <v>50000</v>
      </c>
    </row>
    <row r="15" spans="1:18" ht="24" customHeight="1">
      <c r="A15" s="24"/>
      <c r="B15" s="23"/>
      <c r="C15" s="4" t="s">
        <v>10</v>
      </c>
      <c r="D15" s="3">
        <v>50000</v>
      </c>
      <c r="E15" s="3">
        <v>50000</v>
      </c>
      <c r="F15" s="11"/>
      <c r="G15" s="14"/>
      <c r="H15" s="8"/>
      <c r="I15" s="8"/>
      <c r="J15" s="8"/>
      <c r="K15" s="8"/>
      <c r="L15" s="8"/>
      <c r="M15" s="8"/>
      <c r="N15" s="8"/>
      <c r="O15" s="8"/>
      <c r="P15" s="8"/>
      <c r="Q15" s="8"/>
      <c r="R15" s="6">
        <f t="shared" si="0"/>
        <v>50000</v>
      </c>
    </row>
    <row r="16" spans="1:18" ht="24" customHeight="1">
      <c r="A16" s="24"/>
      <c r="B16" s="23"/>
      <c r="C16" s="4" t="s">
        <v>11</v>
      </c>
      <c r="D16" s="3">
        <v>50000</v>
      </c>
      <c r="E16" s="3">
        <v>50000</v>
      </c>
      <c r="F16" s="11"/>
      <c r="G16" s="14"/>
      <c r="H16" s="8"/>
      <c r="I16" s="8"/>
      <c r="J16" s="8"/>
      <c r="K16" s="8"/>
      <c r="L16" s="8"/>
      <c r="M16" s="8"/>
      <c r="N16" s="8"/>
      <c r="O16" s="8"/>
      <c r="P16" s="8"/>
      <c r="Q16" s="8"/>
      <c r="R16" s="6">
        <f t="shared" si="0"/>
        <v>50000</v>
      </c>
    </row>
    <row r="17" spans="1:18" ht="24" customHeight="1">
      <c r="A17" s="24"/>
      <c r="B17" s="23"/>
      <c r="C17" s="4" t="s">
        <v>46</v>
      </c>
      <c r="D17" s="3">
        <v>105000</v>
      </c>
      <c r="E17" s="3">
        <v>105000</v>
      </c>
      <c r="F17" s="11"/>
      <c r="G17" s="14"/>
      <c r="H17" s="8"/>
      <c r="I17" s="11">
        <v>10970</v>
      </c>
      <c r="J17" s="8"/>
      <c r="K17" s="8"/>
      <c r="L17" s="8"/>
      <c r="M17" s="8"/>
      <c r="N17" s="8"/>
      <c r="O17" s="8"/>
      <c r="P17" s="8"/>
      <c r="Q17" s="8"/>
      <c r="R17" s="6">
        <f t="shared" si="0"/>
        <v>94030</v>
      </c>
    </row>
    <row r="18" spans="1:18" ht="24" customHeight="1">
      <c r="A18" s="24"/>
      <c r="B18" s="23"/>
      <c r="C18" s="4" t="s">
        <v>12</v>
      </c>
      <c r="D18" s="3">
        <v>50000</v>
      </c>
      <c r="E18" s="3">
        <v>50000</v>
      </c>
      <c r="F18" s="11"/>
      <c r="G18" s="14"/>
      <c r="H18" s="8"/>
      <c r="I18" s="8"/>
      <c r="J18" s="8"/>
      <c r="K18" s="8"/>
      <c r="L18" s="8"/>
      <c r="M18" s="8"/>
      <c r="N18" s="8"/>
      <c r="O18" s="8"/>
      <c r="P18" s="8"/>
      <c r="Q18" s="8"/>
      <c r="R18" s="6">
        <f t="shared" si="0"/>
        <v>50000</v>
      </c>
    </row>
    <row r="19" spans="1:18" ht="24" customHeight="1">
      <c r="A19" s="24"/>
      <c r="B19" s="23"/>
      <c r="C19" s="4" t="s">
        <v>13</v>
      </c>
      <c r="D19" s="3">
        <v>300000</v>
      </c>
      <c r="E19" s="3">
        <v>300000</v>
      </c>
      <c r="F19" s="11"/>
      <c r="G19" s="14">
        <v>38605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6">
        <f t="shared" si="0"/>
        <v>261395</v>
      </c>
    </row>
    <row r="20" spans="1:18" ht="24" customHeight="1">
      <c r="A20" s="24"/>
      <c r="B20" s="23"/>
      <c r="C20" s="4" t="s">
        <v>14</v>
      </c>
      <c r="D20" s="3">
        <v>20000</v>
      </c>
      <c r="E20" s="3">
        <v>20000</v>
      </c>
      <c r="F20" s="11"/>
      <c r="G20" s="14"/>
      <c r="H20" s="8"/>
      <c r="I20" s="8"/>
      <c r="J20" s="8"/>
      <c r="K20" s="8"/>
      <c r="L20" s="8"/>
      <c r="M20" s="8"/>
      <c r="N20" s="8"/>
      <c r="O20" s="8"/>
      <c r="P20" s="8"/>
      <c r="Q20" s="8"/>
      <c r="R20" s="6">
        <f t="shared" si="0"/>
        <v>20000</v>
      </c>
    </row>
    <row r="21" spans="1:18" ht="24" customHeight="1">
      <c r="A21" s="24"/>
      <c r="B21" s="22"/>
      <c r="C21" s="4" t="s">
        <v>48</v>
      </c>
      <c r="D21" s="3">
        <v>120000</v>
      </c>
      <c r="E21" s="3">
        <v>120000</v>
      </c>
      <c r="F21" s="11"/>
      <c r="G21" s="14"/>
      <c r="H21" s="8"/>
      <c r="I21" s="11">
        <v>1498</v>
      </c>
      <c r="J21" s="8"/>
      <c r="K21" s="8"/>
      <c r="L21" s="8"/>
      <c r="M21" s="8"/>
      <c r="N21" s="8"/>
      <c r="O21" s="8"/>
      <c r="P21" s="8"/>
      <c r="Q21" s="8"/>
      <c r="R21" s="6">
        <f t="shared" si="0"/>
        <v>118502</v>
      </c>
    </row>
    <row r="22" spans="1:18" ht="24" customHeight="1">
      <c r="A22" s="24" t="s">
        <v>23</v>
      </c>
      <c r="B22" s="21" t="s">
        <v>22</v>
      </c>
      <c r="C22" s="4" t="s">
        <v>1</v>
      </c>
      <c r="D22" s="3">
        <v>750000</v>
      </c>
      <c r="E22" s="3">
        <v>750000</v>
      </c>
      <c r="F22" s="14">
        <v>53607</v>
      </c>
      <c r="G22" s="14">
        <v>3210</v>
      </c>
      <c r="H22" s="8"/>
      <c r="I22" s="8">
        <v>27285</v>
      </c>
      <c r="J22" s="8"/>
      <c r="K22" s="8"/>
      <c r="L22" s="8"/>
      <c r="M22" s="8"/>
      <c r="N22" s="8"/>
      <c r="O22" s="8"/>
      <c r="P22" s="8"/>
      <c r="Q22" s="8"/>
      <c r="R22" s="6">
        <f t="shared" si="0"/>
        <v>665898</v>
      </c>
    </row>
    <row r="23" spans="1:18" ht="24" customHeight="1">
      <c r="A23" s="24"/>
      <c r="B23" s="23"/>
      <c r="C23" s="4" t="s">
        <v>15</v>
      </c>
      <c r="D23" s="3">
        <v>200000</v>
      </c>
      <c r="E23" s="3">
        <v>200000</v>
      </c>
      <c r="F23" s="14">
        <v>40650.5</v>
      </c>
      <c r="G23" s="14">
        <v>71529.5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6">
        <f t="shared" si="0"/>
        <v>87820</v>
      </c>
    </row>
    <row r="24" spans="1:18" ht="24" customHeight="1">
      <c r="A24" s="24"/>
      <c r="B24" s="23"/>
      <c r="C24" s="4" t="s">
        <v>16</v>
      </c>
      <c r="D24" s="3">
        <v>60000</v>
      </c>
      <c r="E24" s="3">
        <v>60000</v>
      </c>
      <c r="F24" s="15">
        <v>58850</v>
      </c>
      <c r="G24" s="15"/>
      <c r="H24" s="3"/>
      <c r="I24" s="3"/>
      <c r="J24" s="3"/>
      <c r="K24" s="3"/>
      <c r="L24" s="3"/>
      <c r="M24" s="3"/>
      <c r="N24" s="3"/>
      <c r="O24" s="3"/>
      <c r="P24" s="3"/>
      <c r="Q24" s="3"/>
      <c r="R24" s="6">
        <f t="shared" si="0"/>
        <v>1150</v>
      </c>
    </row>
    <row r="25" spans="1:18" ht="24" customHeight="1">
      <c r="A25" s="24"/>
      <c r="B25" s="22"/>
      <c r="C25" s="4" t="s">
        <v>17</v>
      </c>
      <c r="D25" s="3">
        <v>190000</v>
      </c>
      <c r="E25" s="3">
        <v>190000</v>
      </c>
      <c r="F25" s="11"/>
      <c r="G25" s="14"/>
      <c r="H25" s="8"/>
      <c r="I25" s="8"/>
      <c r="J25" s="8"/>
      <c r="K25" s="8"/>
      <c r="L25" s="8"/>
      <c r="M25" s="8"/>
      <c r="N25" s="8"/>
      <c r="O25" s="8"/>
      <c r="P25" s="8"/>
      <c r="Q25" s="8"/>
      <c r="R25" s="6">
        <f t="shared" si="0"/>
        <v>190000</v>
      </c>
    </row>
    <row r="26" spans="1:18" ht="24" customHeight="1">
      <c r="A26" s="9" t="s">
        <v>0</v>
      </c>
      <c r="B26" s="16" t="s">
        <v>40</v>
      </c>
      <c r="C26" s="17"/>
      <c r="D26" s="6">
        <f>SUM(D4:D25)</f>
        <v>8506500</v>
      </c>
      <c r="E26" s="6">
        <f t="shared" ref="E26:R26" si="1">SUM(E4:E25)</f>
        <v>8506500</v>
      </c>
      <c r="F26" s="12">
        <f t="shared" si="1"/>
        <v>295554.5</v>
      </c>
      <c r="G26" s="12">
        <f t="shared" si="1"/>
        <v>164944.5</v>
      </c>
      <c r="H26" s="6">
        <f t="shared" si="1"/>
        <v>43800</v>
      </c>
      <c r="I26" s="6">
        <f t="shared" si="1"/>
        <v>39753</v>
      </c>
      <c r="J26" s="6">
        <f t="shared" si="1"/>
        <v>0</v>
      </c>
      <c r="K26" s="6">
        <f t="shared" si="1"/>
        <v>0</v>
      </c>
      <c r="L26" s="6">
        <f t="shared" si="1"/>
        <v>0</v>
      </c>
      <c r="M26" s="6">
        <f t="shared" si="1"/>
        <v>0</v>
      </c>
      <c r="N26" s="6">
        <f t="shared" si="1"/>
        <v>0</v>
      </c>
      <c r="O26" s="6">
        <f t="shared" si="1"/>
        <v>0</v>
      </c>
      <c r="P26" s="6">
        <f t="shared" si="1"/>
        <v>0</v>
      </c>
      <c r="Q26" s="6">
        <f t="shared" si="1"/>
        <v>0</v>
      </c>
      <c r="R26" s="6">
        <f t="shared" si="1"/>
        <v>7962448</v>
      </c>
    </row>
  </sheetData>
  <mergeCells count="15">
    <mergeCell ref="B26:C26"/>
    <mergeCell ref="A1:R1"/>
    <mergeCell ref="A2:A3"/>
    <mergeCell ref="B2:B3"/>
    <mergeCell ref="C2:C3"/>
    <mergeCell ref="R2:R3"/>
    <mergeCell ref="B4:B5"/>
    <mergeCell ref="B6:B12"/>
    <mergeCell ref="A4:A21"/>
    <mergeCell ref="A22:A25"/>
    <mergeCell ref="B13:B21"/>
    <mergeCell ref="B22:B25"/>
    <mergeCell ref="D2:D3"/>
    <mergeCell ref="E2:E3"/>
    <mergeCell ref="F2:Q2"/>
  </mergeCells>
  <phoneticPr fontId="5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1" ma:contentTypeDescription="Create a new document." ma:contentTypeScope="" ma:versionID="58eceab205d9fa6424b22723ad37a26c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fb7886debe436708125b3b4eba36439b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457BF92E-53C4-4E8E-B449-023D9AAC5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0d422d7-5224-46e9-b66e-b3f641f4dd40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2023-01-23T02:31:04Z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