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ng\Desktop\"/>
    </mc:Choice>
  </mc:AlternateContent>
  <xr:revisionPtr revIDLastSave="0" documentId="13_ncr:1_{51F528ED-EFDD-4B4D-B70C-FDA479418C24}" xr6:coauthVersionLast="47" xr6:coauthVersionMax="47" xr10:uidLastSave="{00000000-0000-0000-0000-000000000000}"/>
  <bookViews>
    <workbookView xWindow="28680" yWindow="-120" windowWidth="29040" windowHeight="16440" tabRatio="174" xr2:uid="{76A24C29-6E83-4D3E-BEB1-83E176A5B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7" i="1" l="1"/>
  <c r="T28" i="1"/>
  <c r="T29" i="1"/>
  <c r="T30" i="1"/>
  <c r="T31" i="1"/>
  <c r="T13" i="1"/>
  <c r="I32" i="1" l="1"/>
  <c r="J32" i="1"/>
  <c r="K32" i="1"/>
  <c r="L32" i="1"/>
  <c r="M32" i="1"/>
  <c r="N32" i="1"/>
  <c r="O32" i="1"/>
  <c r="P32" i="1"/>
  <c r="Q32" i="1"/>
  <c r="R32" i="1"/>
  <c r="S32" i="1"/>
  <c r="H32" i="1"/>
  <c r="U29" i="1" l="1"/>
  <c r="U30" i="1"/>
  <c r="U31" i="1"/>
  <c r="U28" i="1"/>
  <c r="U27" i="1"/>
  <c r="G32" i="1"/>
  <c r="F32" i="1"/>
  <c r="T11" i="1" l="1"/>
  <c r="U11" i="1" s="1"/>
  <c r="T20" i="1"/>
  <c r="T24" i="1"/>
  <c r="E32" i="1" l="1"/>
  <c r="T6" i="1" l="1"/>
  <c r="U6" i="1"/>
  <c r="U13" i="1" l="1"/>
  <c r="T26" i="1" l="1"/>
  <c r="U26" i="1" s="1"/>
  <c r="T25" i="1"/>
  <c r="U25" i="1" s="1"/>
  <c r="U24" i="1"/>
  <c r="T23" i="1"/>
  <c r="U23" i="1" s="1"/>
  <c r="T22" i="1"/>
  <c r="U22" i="1" s="1"/>
  <c r="T21" i="1"/>
  <c r="U21" i="1" s="1"/>
  <c r="U20" i="1"/>
  <c r="T19" i="1"/>
  <c r="U19" i="1" s="1"/>
  <c r="T18" i="1"/>
  <c r="U18" i="1" s="1"/>
  <c r="T17" i="1"/>
  <c r="U17" i="1" s="1"/>
  <c r="T16" i="1"/>
  <c r="U16" i="1" s="1"/>
  <c r="T15" i="1"/>
  <c r="U15" i="1" s="1"/>
  <c r="T14" i="1"/>
  <c r="U14" i="1" s="1"/>
  <c r="T12" i="1"/>
  <c r="U12" i="1" s="1"/>
  <c r="T10" i="1"/>
  <c r="U10" i="1" s="1"/>
  <c r="T9" i="1"/>
  <c r="U9" i="1" s="1"/>
  <c r="T8" i="1"/>
  <c r="U8" i="1" s="1"/>
  <c r="U7" i="1"/>
  <c r="T5" i="1"/>
  <c r="U5" i="1" s="1"/>
  <c r="T4" i="1"/>
  <c r="U4" i="1" l="1"/>
  <c r="U32" i="1" s="1"/>
  <c r="T32" i="1"/>
  <c r="D32" i="1"/>
</calcChain>
</file>

<file path=xl/sharedStrings.xml><?xml version="1.0" encoding="utf-8"?>
<sst xmlns="http://schemas.openxmlformats.org/spreadsheetml/2006/main" count="240" uniqueCount="79">
  <si>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</si>
  <si>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</si>
  <si>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</si>
  <si>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</si>
  <si>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</si>
  <si>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</si>
  <si>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ค่าจ้างเหมาทำความสะอาด (แผงโซล่าเซลล์และแผงทำน้ำร้อน)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</si>
  <si>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</si>
  <si>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</si>
  <si>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</si>
  <si>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</si>
  <si>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</si>
  <si>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</si>
  <si>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</si>
  <si>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</si>
  <si>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</si>
  <si>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</si>
  <si>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แผนงานยุทธศาสตร์ (8,506,500)
แผนงานรอง : แผนงานยุทธศาสตร์พัฒนาศักยภาพคนตลอดช่วงชีวิต  (8,506,500)
ผลผลิต : ผู้สำเร็จการศึกษาด้านวิทยาศาสตร์และเทคโนโลยี  (8,506,500)
กิจกรรมสนับสนุนบริหารจัดการทั่วไป  (8,506,500)
แผนงานการเรียนการสอน  (8,506,500)
งานสนับสนุนการจัดการศึกษา  (8,506,500)
กองทุนเพื่อการศึกษา  (8,506,500)
งบเงินอุดหนุน  (7,306,500)
ค่าใช้จ่ายดำเนินงาน  (7,306,500)</t>
  </si>
  <si>
    <t>ค่าตอบแทน (145,000)</t>
  </si>
  <si>
    <t>ค่าใช้สอย (5,836,500)</t>
  </si>
  <si>
    <t>ค่าวัสดุ (1,325,000)</t>
  </si>
  <si>
    <t>ค่าใช้สอย  (1,200,000)</t>
  </si>
  <si>
    <t>กองทุนสินทรัพย์ถาวร  (1,200,000)
งบเงินอุดหนุน  (1,200,000)
ค่าใช้จ่ายดำเนินงาน (1,200,000)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</si>
  <si>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</si>
  <si>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</si>
  <si>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</si>
  <si>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</si>
  <si>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</si>
  <si>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</si>
  <si>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</si>
  <si>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</si>
  <si>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</si>
  <si>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</si>
  <si>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</si>
  <si>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</si>
  <si>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</si>
  <si>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</si>
  <si>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</si>
  <si>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</si>
  <si>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</si>
  <si>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สรุปการใช้จ่ายงบประมาณเงินรายได้ของงานหอพัก กองพัฒนานักศึกษา ประจำปีงบประมาณ พ.ศ.2566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</si>
  <si>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</si>
  <si>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</si>
  <si>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</si>
  <si>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</si>
  <si>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</si>
  <si>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</si>
  <si>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-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</si>
  <si>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</si>
  <si>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</si>
  <si>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</si>
  <si>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</si>
  <si>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</si>
  <si>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จากวัสดุสำนักงาน ไปเป็นวัสดุงานบ้านงานครัว</t>
  </si>
  <si>
    <t>จากวัสดุไฟฟ้าและวิทยุ ไปเป็นค่าตอบแทนนักศึกษาช่วยปฏิบัติงาน</t>
  </si>
  <si>
    <t xml:space="preserve">จากวัสดุสำนักงาน ไปเป็นค่าตอบแทนการปฏิบัติงานนอกเวลา </t>
  </si>
  <si>
    <t>วัสดุงานบ้านงานครัว</t>
  </si>
  <si>
    <t>จากค่าจ้างเหมาบริการ (กองทุนสินทรัพย์ถาวร) ไปค่าจ้างเหมาคนงาน</t>
  </si>
  <si>
    <t xml:space="preserve">วัสดุไฟฟ้าและวิทยุ </t>
  </si>
  <si>
    <t>4 พ.ย.65</t>
  </si>
  <si>
    <t xml:space="preserve">  26 ธ.ค.65</t>
  </si>
  <si>
    <t xml:space="preserve">วัสดุสำนักงาน </t>
  </si>
  <si>
    <t>ค่าจ้างเหมาคนงาน</t>
  </si>
  <si>
    <t>17 ก.ค.66</t>
  </si>
  <si>
    <t xml:space="preserve">จากค่าจ้างเหมาทำความสะอาด (แผงโซล่าเซลล์และแผงทำน้ำร้อน) ตัดโอนเป็นค่าครุภัณฑ์ (เก้าอี้และที่นอน) </t>
  </si>
  <si>
    <t xml:space="preserve">จากค่าจ้างเหมาบริการ (กองทุนสินทรัพย์ถาวร) ตัดโอนเป็นค่าครุภัณฑ์ (เก้าอี้และที่นอน) </t>
  </si>
  <si>
    <t>จากค่าจ้างเหมาบริการ (กองทุนสินทรัพย์ถาวร) ตัดโอนเป็นค่าซ่อมแซมบำรุงรักษาทรัพย์สิน</t>
  </si>
  <si>
    <t xml:space="preserve">จากค่าวัสดุไฟฟ้าและวิทยุ ตัดโอนเป็นค่าครุภัณฑ์ (ชุดเครื่องเสียง) </t>
  </si>
  <si>
    <t>จากค่าวัสดุเชื้อเพลิงและหล่อลื่น ตัดโอนเป็นค่าครุภัณฑ์ (กล้องวงจรปิด)</t>
  </si>
  <si>
    <t xml:space="preserve">จากค่าวัสดุเชื้อเพลิงและหล่อลื่น ตัดโอนเป็นค่าครุภัณฑ์ (เครื่องเป่าลมร้อนและอ่างล้างหน้า) </t>
  </si>
  <si>
    <t>ค่าครุภัณฑ์เก้าอี้และที่นอน</t>
  </si>
  <si>
    <t>ค่าครุภัณฑ์เครื่องเป่าลมร้อนและอ่างล้างหน้า</t>
  </si>
  <si>
    <t>ค่าครุภัณฑ์ชุดเครื่องเสียงหอ 11</t>
  </si>
  <si>
    <t>ค่าครุภัณฑ์กล้องวงจรปิดหอ 2 และทางเดินเข้าหอ 2 4 6 7</t>
  </si>
  <si>
    <t>ค่าจ้างเหมาบริการ (กองทุนสินทรัพย์ถาวร)</t>
  </si>
  <si>
    <t>ค่าครุภัณฑ์ถังเพรชเชอร์ หอ 9</t>
  </si>
  <si>
    <t>21 ส.ค.66</t>
  </si>
  <si>
    <t>จากค่าวัสดุเกษตร ตัดโอนเป็นค่าครุภัณฑ์ (ถังเพรชเชอร์)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</si>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</sst>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1" x14ac:knownFonts="1">
    <font>
      <sz val="16"/>
      <color theme="1"/>
      <name val="TH SarabunPSK"/>
      <family val="2"/>
      <charset val="22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20"/>
      <name val="TH SarabunPSK"/>
      <family val="2"/>
    </font>
    <font>
      <b/>
      <sz val="18"/>
      <name val="TH SarabunPSK"/>
      <family val="2"/>
    </font>
    <font>
      <b/>
      <sz val="18"/>
      <color rgb="FF000000"/>
      <name val="TH SarabunPSK"/>
      <family val="2"/>
    </font>
    <font>
      <sz val="16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vertical="top" wrapText="1"/>
    </xf>
    <xf numFmtId="3" fontId="1" fillId="5" borderId="1" xfId="0" applyNumberFormat="1" applyFont="1" applyFill="1" applyBorder="1" applyAlignment="1">
      <alignment vertical="top" wrapText="1"/>
    </xf>
    <xf numFmtId="188" fontId="3" fillId="6" borderId="1" xfId="1" applyNumberFormat="1" applyFont="1" applyFill="1" applyBorder="1" applyAlignment="1">
      <alignment horizontal="center" vertical="top"/>
    </xf>
    <xf numFmtId="3" fontId="1" fillId="6" borderId="1" xfId="0" applyNumberFormat="1" applyFont="1" applyFill="1" applyBorder="1" applyAlignment="1">
      <alignment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3" fontId="3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3" fontId="1" fillId="4" borderId="1" xfId="0" applyNumberFormat="1" applyFont="1" applyFill="1" applyBorder="1" applyAlignment="1">
      <alignment vertical="top" wrapText="1"/>
    </xf>
    <xf numFmtId="3" fontId="1" fillId="4" borderId="1" xfId="0" applyNumberFormat="1" applyFont="1" applyFill="1" applyBorder="1" applyAlignment="1">
      <alignment horizontal="right" vertical="top" wrapText="1"/>
    </xf>
    <xf numFmtId="188" fontId="3" fillId="8" borderId="1" xfId="1" applyNumberFormat="1" applyFont="1" applyFill="1" applyBorder="1" applyAlignment="1">
      <alignment horizontal="center" vertical="top"/>
    </xf>
    <xf numFmtId="3" fontId="3" fillId="8" borderId="1" xfId="0" applyNumberFormat="1" applyFont="1" applyFill="1" applyBorder="1" applyAlignment="1">
      <alignment horizontal="right" vertical="top" wrapText="1"/>
    </xf>
    <xf numFmtId="3" fontId="1" fillId="7" borderId="1" xfId="0" applyNumberFormat="1" applyFont="1" applyFill="1" applyBorder="1" applyAlignment="1">
      <alignment vertical="top" wrapText="1"/>
    </xf>
    <xf numFmtId="188" fontId="3" fillId="0" borderId="1" xfId="1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188" fontId="3" fillId="8" borderId="1" xfId="1" applyNumberFormat="1" applyFont="1" applyFill="1" applyBorder="1" applyAlignment="1">
      <alignment horizontal="right" vertical="top"/>
    </xf>
    <xf numFmtId="0" fontId="10" fillId="0" borderId="0" xfId="0" applyFont="1"/>
    <xf numFmtId="0" fontId="10" fillId="0" borderId="1" xfId="0" applyFont="1" applyBorder="1"/>
    <xf numFmtId="188" fontId="3" fillId="0" borderId="1" xfId="1" applyNumberFormat="1" applyFont="1" applyBorder="1" applyAlignment="1">
      <alignment horizontal="right" vertical="top"/>
    </xf>
    <xf numFmtId="0" fontId="2" fillId="0" borderId="4" xfId="0" applyFont="1" applyBorder="1" applyAlignment="1">
      <alignment vertical="top" wrapText="1"/>
    </xf>
    <xf numFmtId="188" fontId="1" fillId="5" borderId="1" xfId="1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32"/>
  <sheetViews>
    <sheetView tabSelected="1" topLeftCell="B1" zoomScale="70" zoomScaleNormal="70" workbookViewId="0">
      <selection activeCell="U4" sqref="U4"/>
    </sheetView>
  </sheetViews>
  <sheetFormatPr defaultRowHeight="24" customHeight="1" x14ac:dyDescent="0.55000000000000004"/>
  <cols>
    <col min="1" max="1" width="52.5" style="15" customWidth="1"/>
    <col min="2" max="2" width="20.375" style="15" customWidth="1"/>
    <col min="3" max="3" width="64.5" style="15" customWidth="1"/>
    <col min="4" max="6" width="12.625" style="15" customWidth="1"/>
    <col min="7" max="7" width="17.875" style="15" customWidth="1"/>
    <col min="8" max="9" width="12.75" style="16" customWidth="1"/>
    <col min="10" max="19" width="12.75" style="15" customWidth="1"/>
    <col min="20" max="20" width="16.375" style="15" customWidth="1"/>
    <col min="21" max="21" width="12.125" style="15" customWidth="1"/>
    <col min="22" max="22" width="5.375" style="15" customWidth="1"/>
    <col min="23" max="23" width="13.875" style="15" customWidth="1"/>
    <col min="24" max="24" width="76.5" style="15" customWidth="1"/>
    <col min="25" max="25" width="14.25" style="15" customWidth="1"/>
    <col min="26" max="32" width="9.5" style="15" customWidth="1"/>
    <col min="33" max="16384" width="9" style="15"/>
  </cols>
  <sheetData>
    <row r="1" spans="1:25" s="13" customFormat="1" ht="43.5" customHeight="1" x14ac:dyDescent="0.55000000000000004">
      <c r="A1" s="32" t="s">
        <v>40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5" s="14" customFormat="1" ht="24" customHeight="1" x14ac:dyDescent="0.55000000000000004">
      <c r="A2" s="33" t="s">
        <v>24</v>
      </c>
      <c r="B2" s="34" t="s">
        <v>23</v>
      </c>
      <c r="C2" s="34" t="s">
        <v>45</v>
      </c>
      <c r="D2" s="36" t="s">
        <v>44</v>
      </c>
      <c r="E2" s="40" t="s">
        <v>42</v>
      </c>
      <c r="F2" s="40" t="s">
        <v>43</v>
      </c>
      <c r="G2" s="36" t="s">
        <v>46</v>
      </c>
      <c r="H2" s="37" t="s">
        <v>39</v>
      </c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9" t="s">
        <v>41</v>
      </c>
      <c r="U2" s="35" t="s">
        <v>37</v>
      </c>
      <c r="W2" s="17" t="s">
        <v>48</v>
      </c>
      <c r="X2" s="17" t="s">
        <v>50</v>
      </c>
      <c r="Y2" s="17" t="s">
        <v>49</v>
      </c>
    </row>
    <row r="3" spans="1:25" s="14" customFormat="1" ht="24" customHeight="1" x14ac:dyDescent="0.55000000000000004">
      <c r="A3" s="33"/>
      <c r="B3" s="34"/>
      <c r="C3" s="34"/>
      <c r="D3" s="36"/>
      <c r="E3" s="41"/>
      <c r="F3" s="41"/>
      <c r="G3" s="36"/>
      <c r="H3" s="2" t="s">
        <v>34</v>
      </c>
      <c r="I3" s="2" t="s">
        <v>35</v>
      </c>
      <c r="J3" s="2" t="s">
        <v>36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29</v>
      </c>
      <c r="P3" s="2" t="s">
        <v>30</v>
      </c>
      <c r="Q3" s="2" t="s">
        <v>31</v>
      </c>
      <c r="R3" s="2" t="s">
        <v>32</v>
      </c>
      <c r="S3" s="5" t="s">
        <v>33</v>
      </c>
      <c r="T3" s="39"/>
      <c r="U3" s="35"/>
      <c r="W3" s="24" t="s">
        <v>59</v>
      </c>
      <c r="X3" s="1" t="s">
        <v>55</v>
      </c>
      <c r="Y3" s="12">
        <v>80000</v>
      </c>
    </row>
    <row r="4" spans="1:25" ht="24" customHeight="1" x14ac:dyDescent="0.55000000000000004">
      <c r="A4" s="46" t="s">
        <v>17</v>
      </c>
      <c r="B4" s="44" t="s">
        <v>18</v>
      </c>
      <c r="C4" s="1" t="s">
        <v>51</v>
      </c>
      <c r="D4" s="6">
        <v>100000</v>
      </c>
      <c r="E4" s="11" t="s">
        <v>47</v>
      </c>
      <c r="F4" s="6">
        <v>80000</v>
      </c>
      <c r="G4" s="7">
        <v>180000</v>
      </c>
      <c r="H4" s="20">
        <v>19800</v>
      </c>
      <c r="I4" s="20">
        <v>13200</v>
      </c>
      <c r="J4" s="20">
        <v>18200</v>
      </c>
      <c r="K4" s="21">
        <v>14000</v>
      </c>
      <c r="L4" s="21">
        <v>11000</v>
      </c>
      <c r="M4" s="21">
        <v>12200</v>
      </c>
      <c r="N4" s="21">
        <v>3400</v>
      </c>
      <c r="O4" s="20">
        <v>2800</v>
      </c>
      <c r="P4" s="20">
        <v>8000</v>
      </c>
      <c r="Q4" s="20">
        <v>17800</v>
      </c>
      <c r="R4" s="20">
        <v>15800</v>
      </c>
      <c r="S4" s="20">
        <v>13200</v>
      </c>
      <c r="T4" s="9">
        <f>SUM(H4:S4)</f>
        <v>149400</v>
      </c>
      <c r="U4" s="10">
        <f>G4-T4</f>
        <v>30600</v>
      </c>
      <c r="W4" s="24" t="s">
        <v>59</v>
      </c>
      <c r="X4" s="1" t="s">
        <v>54</v>
      </c>
      <c r="Y4" s="12">
        <v>200000</v>
      </c>
    </row>
    <row r="5" spans="1:25" ht="24" customHeight="1" x14ac:dyDescent="0.55000000000000004">
      <c r="A5" s="46"/>
      <c r="B5" s="45"/>
      <c r="C5" s="1" t="s">
        <v>52</v>
      </c>
      <c r="D5" s="6">
        <v>45000</v>
      </c>
      <c r="E5" s="11" t="s">
        <v>47</v>
      </c>
      <c r="F5" s="6">
        <v>200000</v>
      </c>
      <c r="G5" s="7">
        <v>245000</v>
      </c>
      <c r="H5" s="20">
        <v>24800</v>
      </c>
      <c r="I5" s="20">
        <v>24700</v>
      </c>
      <c r="J5" s="20">
        <v>25600</v>
      </c>
      <c r="K5" s="21">
        <v>23600</v>
      </c>
      <c r="L5" s="21">
        <v>20900</v>
      </c>
      <c r="M5" s="21">
        <v>22700</v>
      </c>
      <c r="N5" s="21">
        <v>900</v>
      </c>
      <c r="O5" s="20">
        <v>700</v>
      </c>
      <c r="P5" s="20">
        <v>7200</v>
      </c>
      <c r="Q5" s="20">
        <v>22900</v>
      </c>
      <c r="R5" s="20">
        <v>21200</v>
      </c>
      <c r="S5" s="20">
        <v>20700</v>
      </c>
      <c r="T5" s="9">
        <f t="shared" ref="T5:T31" si="0">SUM(H5:S5)</f>
        <v>215900</v>
      </c>
      <c r="U5" s="10">
        <f t="shared" ref="U5:U26" si="1">G5-T5</f>
        <v>29100</v>
      </c>
      <c r="W5" s="24" t="s">
        <v>59</v>
      </c>
      <c r="X5" s="1" t="s">
        <v>53</v>
      </c>
      <c r="Y5" s="12">
        <v>100000</v>
      </c>
    </row>
    <row r="6" spans="1:25" ht="24" customHeight="1" x14ac:dyDescent="0.55000000000000004">
      <c r="A6" s="46"/>
      <c r="B6" s="48" t="s">
        <v>19</v>
      </c>
      <c r="C6" s="1" t="s">
        <v>1</v>
      </c>
      <c r="D6" s="6">
        <v>375000</v>
      </c>
      <c r="E6" s="11" t="s">
        <v>47</v>
      </c>
      <c r="F6" s="11" t="s">
        <v>47</v>
      </c>
      <c r="G6" s="7">
        <v>375000</v>
      </c>
      <c r="H6" s="21" t="s">
        <v>47</v>
      </c>
      <c r="I6" s="20">
        <v>13700</v>
      </c>
      <c r="J6" s="21" t="s">
        <v>47</v>
      </c>
      <c r="K6" s="21" t="s">
        <v>47</v>
      </c>
      <c r="L6" s="21" t="s">
        <v>47</v>
      </c>
      <c r="M6" s="20">
        <v>8560</v>
      </c>
      <c r="N6" s="21" t="s">
        <v>47</v>
      </c>
      <c r="O6" s="20">
        <v>19990</v>
      </c>
      <c r="P6" s="20"/>
      <c r="Q6" s="20">
        <v>11520</v>
      </c>
      <c r="R6" s="20">
        <v>21500</v>
      </c>
      <c r="S6" s="20"/>
      <c r="T6" s="9">
        <f>SUM(H6:S6)</f>
        <v>75270</v>
      </c>
      <c r="U6" s="10">
        <f>G6-T6</f>
        <v>299730</v>
      </c>
      <c r="W6" s="24" t="s">
        <v>60</v>
      </c>
      <c r="X6" s="1" t="s">
        <v>57</v>
      </c>
      <c r="Y6" s="23">
        <v>200000</v>
      </c>
    </row>
    <row r="7" spans="1:25" ht="24" customHeight="1" x14ac:dyDescent="0.55000000000000004">
      <c r="A7" s="46"/>
      <c r="B7" s="49"/>
      <c r="C7" s="1" t="s">
        <v>2</v>
      </c>
      <c r="D7" s="6">
        <v>4384800</v>
      </c>
      <c r="E7" s="11" t="s">
        <v>47</v>
      </c>
      <c r="F7" s="11" t="s">
        <v>47</v>
      </c>
      <c r="G7" s="7">
        <v>4384800</v>
      </c>
      <c r="H7" s="21" t="s">
        <v>47</v>
      </c>
      <c r="I7" s="21" t="s">
        <v>47</v>
      </c>
      <c r="J7" s="21" t="s">
        <v>47</v>
      </c>
      <c r="K7" s="21" t="s">
        <v>47</v>
      </c>
      <c r="L7" s="21" t="s">
        <v>47</v>
      </c>
      <c r="M7" s="21" t="s">
        <v>47</v>
      </c>
      <c r="N7" s="21" t="s">
        <v>47</v>
      </c>
      <c r="O7" s="20"/>
      <c r="P7" s="20"/>
      <c r="Q7" s="20"/>
      <c r="R7" s="20"/>
      <c r="S7" s="20"/>
      <c r="T7" s="9">
        <v>4384800</v>
      </c>
      <c r="U7" s="10">
        <f t="shared" si="1"/>
        <v>0</v>
      </c>
      <c r="W7" s="24" t="s">
        <v>63</v>
      </c>
      <c r="X7" s="3" t="s">
        <v>64</v>
      </c>
      <c r="Y7" s="29">
        <v>200000</v>
      </c>
    </row>
    <row r="8" spans="1:25" ht="24" customHeight="1" x14ac:dyDescent="0.55000000000000004">
      <c r="A8" s="46"/>
      <c r="B8" s="49"/>
      <c r="C8" s="1" t="s">
        <v>3</v>
      </c>
      <c r="D8" s="6">
        <v>10000</v>
      </c>
      <c r="E8" s="11" t="s">
        <v>47</v>
      </c>
      <c r="F8" s="11" t="s">
        <v>47</v>
      </c>
      <c r="G8" s="7">
        <v>10000</v>
      </c>
      <c r="H8" s="21" t="s">
        <v>47</v>
      </c>
      <c r="I8" s="21" t="s">
        <v>47</v>
      </c>
      <c r="J8" s="21" t="s">
        <v>47</v>
      </c>
      <c r="K8" s="21" t="s">
        <v>47</v>
      </c>
      <c r="L8" s="21" t="s">
        <v>47</v>
      </c>
      <c r="M8" s="21" t="s">
        <v>47</v>
      </c>
      <c r="N8" s="21" t="s">
        <v>47</v>
      </c>
      <c r="O8" s="20"/>
      <c r="P8" s="20"/>
      <c r="Q8" s="20"/>
      <c r="R8" s="20"/>
      <c r="S8" s="20"/>
      <c r="T8" s="9">
        <f t="shared" si="0"/>
        <v>0</v>
      </c>
      <c r="U8" s="10">
        <f t="shared" si="1"/>
        <v>10000</v>
      </c>
      <c r="W8" s="24" t="s">
        <v>63</v>
      </c>
      <c r="X8" s="3" t="s">
        <v>65</v>
      </c>
      <c r="Y8" s="29">
        <v>100000</v>
      </c>
    </row>
    <row r="9" spans="1:25" ht="24" customHeight="1" x14ac:dyDescent="0.55000000000000004">
      <c r="A9" s="46"/>
      <c r="B9" s="49"/>
      <c r="C9" s="1" t="s">
        <v>4</v>
      </c>
      <c r="D9" s="6">
        <v>1500</v>
      </c>
      <c r="E9" s="11" t="s">
        <v>47</v>
      </c>
      <c r="F9" s="11" t="s">
        <v>47</v>
      </c>
      <c r="G9" s="7">
        <v>1500</v>
      </c>
      <c r="H9" s="21" t="s">
        <v>47</v>
      </c>
      <c r="I9" s="21" t="s">
        <v>47</v>
      </c>
      <c r="J9" s="21" t="s">
        <v>47</v>
      </c>
      <c r="K9" s="21" t="s">
        <v>47</v>
      </c>
      <c r="L9" s="21" t="s">
        <v>47</v>
      </c>
      <c r="M9" s="21" t="s">
        <v>47</v>
      </c>
      <c r="N9" s="21" t="s">
        <v>47</v>
      </c>
      <c r="O9" s="20"/>
      <c r="P9" s="20"/>
      <c r="Q9" s="20"/>
      <c r="R9" s="20"/>
      <c r="S9" s="20"/>
      <c r="T9" s="9">
        <f t="shared" si="0"/>
        <v>0</v>
      </c>
      <c r="U9" s="10">
        <f t="shared" si="1"/>
        <v>1500</v>
      </c>
      <c r="W9" s="24" t="s">
        <v>63</v>
      </c>
      <c r="X9" s="3" t="s">
        <v>66</v>
      </c>
      <c r="Y9" s="29">
        <v>100000</v>
      </c>
    </row>
    <row r="10" spans="1:25" ht="24" customHeight="1" x14ac:dyDescent="0.55000000000000004">
      <c r="A10" s="46"/>
      <c r="B10" s="49"/>
      <c r="C10" s="1" t="s">
        <v>5</v>
      </c>
      <c r="D10" s="6">
        <v>100000</v>
      </c>
      <c r="E10" s="11" t="s">
        <v>47</v>
      </c>
      <c r="F10" s="11" t="s">
        <v>47</v>
      </c>
      <c r="G10" s="7">
        <v>100000</v>
      </c>
      <c r="H10" s="20">
        <v>57000</v>
      </c>
      <c r="I10" s="21" t="s">
        <v>47</v>
      </c>
      <c r="J10" s="21" t="s">
        <v>47</v>
      </c>
      <c r="K10" s="21" t="s">
        <v>47</v>
      </c>
      <c r="L10" s="21" t="s">
        <v>47</v>
      </c>
      <c r="M10" s="21" t="s">
        <v>47</v>
      </c>
      <c r="N10" s="21" t="s">
        <v>47</v>
      </c>
      <c r="O10" s="20"/>
      <c r="P10" s="20"/>
      <c r="Q10" s="20"/>
      <c r="R10" s="20"/>
      <c r="S10" s="20"/>
      <c r="T10" s="9">
        <f t="shared" si="0"/>
        <v>57000</v>
      </c>
      <c r="U10" s="10">
        <f t="shared" si="1"/>
        <v>43000</v>
      </c>
      <c r="W10" s="24" t="s">
        <v>63</v>
      </c>
      <c r="X10" s="27" t="s">
        <v>67</v>
      </c>
      <c r="Y10" s="29">
        <v>59850</v>
      </c>
    </row>
    <row r="11" spans="1:25" ht="24" customHeight="1" x14ac:dyDescent="0.55000000000000004">
      <c r="A11" s="46"/>
      <c r="B11" s="49"/>
      <c r="C11" s="1" t="s">
        <v>6</v>
      </c>
      <c r="D11" s="6">
        <v>250000</v>
      </c>
      <c r="E11" s="11">
        <v>200000</v>
      </c>
      <c r="F11" s="11"/>
      <c r="G11" s="7">
        <v>50000</v>
      </c>
      <c r="H11" s="21" t="s">
        <v>47</v>
      </c>
      <c r="I11" s="21" t="s">
        <v>47</v>
      </c>
      <c r="J11" s="21" t="s">
        <v>47</v>
      </c>
      <c r="K11" s="21" t="s">
        <v>47</v>
      </c>
      <c r="L11" s="20">
        <v>35310</v>
      </c>
      <c r="M11" s="21" t="s">
        <v>47</v>
      </c>
      <c r="N11" s="21" t="s">
        <v>47</v>
      </c>
      <c r="O11" s="20"/>
      <c r="P11" s="20"/>
      <c r="Q11" s="20"/>
      <c r="R11" s="20"/>
      <c r="S11" s="20"/>
      <c r="T11" s="9">
        <f>SUM(H11:S11)</f>
        <v>35310</v>
      </c>
      <c r="U11" s="10">
        <f>G11-T11</f>
        <v>14690</v>
      </c>
      <c r="W11" s="24" t="s">
        <v>63</v>
      </c>
      <c r="X11" s="28" t="s">
        <v>68</v>
      </c>
      <c r="Y11" s="29">
        <v>31200</v>
      </c>
    </row>
    <row r="12" spans="1:25" ht="24" customHeight="1" x14ac:dyDescent="0.55000000000000004">
      <c r="A12" s="46"/>
      <c r="B12" s="49"/>
      <c r="C12" s="1" t="s">
        <v>7</v>
      </c>
      <c r="D12" s="6">
        <v>715200</v>
      </c>
      <c r="E12" s="11" t="s">
        <v>47</v>
      </c>
      <c r="F12" s="11" t="s">
        <v>47</v>
      </c>
      <c r="G12" s="7">
        <v>715200</v>
      </c>
      <c r="H12" s="21" t="s">
        <v>47</v>
      </c>
      <c r="I12" s="21" t="s">
        <v>47</v>
      </c>
      <c r="J12" s="21" t="s">
        <v>47</v>
      </c>
      <c r="K12" s="21" t="s">
        <v>47</v>
      </c>
      <c r="L12" s="21" t="s">
        <v>47</v>
      </c>
      <c r="M12" s="21" t="s">
        <v>47</v>
      </c>
      <c r="N12" s="21" t="s">
        <v>47</v>
      </c>
      <c r="O12" s="20"/>
      <c r="P12" s="20"/>
      <c r="Q12" s="20"/>
      <c r="R12" s="20"/>
      <c r="S12" s="20"/>
      <c r="T12" s="9">
        <f t="shared" si="0"/>
        <v>0</v>
      </c>
      <c r="U12" s="10">
        <f t="shared" si="1"/>
        <v>715200</v>
      </c>
      <c r="W12" s="24" t="s">
        <v>63</v>
      </c>
      <c r="X12" s="27" t="s">
        <v>69</v>
      </c>
      <c r="Y12" s="23">
        <v>4980</v>
      </c>
    </row>
    <row r="13" spans="1:25" ht="24" customHeight="1" x14ac:dyDescent="0.55000000000000004">
      <c r="A13" s="46"/>
      <c r="B13" s="50"/>
      <c r="C13" s="1" t="s">
        <v>62</v>
      </c>
      <c r="D13" s="11" t="s">
        <v>47</v>
      </c>
      <c r="E13" s="11" t="s">
        <v>47</v>
      </c>
      <c r="F13" s="11">
        <v>200000</v>
      </c>
      <c r="G13" s="7">
        <v>200000</v>
      </c>
      <c r="H13" s="21" t="s">
        <v>47</v>
      </c>
      <c r="I13" s="21" t="s">
        <v>47</v>
      </c>
      <c r="J13" s="21" t="s">
        <v>47</v>
      </c>
      <c r="K13" s="21">
        <v>20000</v>
      </c>
      <c r="L13" s="21">
        <v>20000</v>
      </c>
      <c r="M13" s="20">
        <v>20000</v>
      </c>
      <c r="N13" s="21">
        <v>20000</v>
      </c>
      <c r="O13" s="20">
        <v>20000</v>
      </c>
      <c r="P13" s="20">
        <v>20000</v>
      </c>
      <c r="Q13" s="20">
        <v>20000</v>
      </c>
      <c r="R13" s="20">
        <v>20000</v>
      </c>
      <c r="S13" s="20">
        <v>20000</v>
      </c>
      <c r="T13" s="9">
        <f>SUM(H13:S13)</f>
        <v>180000</v>
      </c>
      <c r="U13" s="10">
        <f t="shared" si="1"/>
        <v>20000</v>
      </c>
      <c r="W13" s="24" t="s">
        <v>76</v>
      </c>
      <c r="X13" s="3" t="s">
        <v>77</v>
      </c>
      <c r="Y13" s="29">
        <v>28890</v>
      </c>
    </row>
    <row r="14" spans="1:25" ht="24" customHeight="1" x14ac:dyDescent="0.55000000000000004">
      <c r="A14" s="46"/>
      <c r="B14" s="44" t="s">
        <v>20</v>
      </c>
      <c r="C14" s="1" t="s">
        <v>8</v>
      </c>
      <c r="D14" s="6">
        <v>300000</v>
      </c>
      <c r="E14" s="11" t="s">
        <v>47</v>
      </c>
      <c r="F14" s="11" t="s">
        <v>47</v>
      </c>
      <c r="G14" s="7">
        <v>300000</v>
      </c>
      <c r="H14" s="20">
        <v>40847</v>
      </c>
      <c r="I14" s="21" t="s">
        <v>47</v>
      </c>
      <c r="J14" s="21" t="s">
        <v>47</v>
      </c>
      <c r="K14" s="20">
        <v>57634</v>
      </c>
      <c r="L14" s="21">
        <v>9200</v>
      </c>
      <c r="M14" s="21" t="s">
        <v>47</v>
      </c>
      <c r="N14" s="21" t="s">
        <v>47</v>
      </c>
      <c r="O14" s="20">
        <v>58745</v>
      </c>
      <c r="P14" s="20"/>
      <c r="Q14" s="20">
        <v>10448</v>
      </c>
      <c r="R14" s="20"/>
      <c r="S14" s="20"/>
      <c r="T14" s="9">
        <f t="shared" si="0"/>
        <v>176874</v>
      </c>
      <c r="U14" s="10">
        <f t="shared" si="1"/>
        <v>123126</v>
      </c>
      <c r="W14" s="3"/>
      <c r="X14" s="3"/>
      <c r="Y14" s="3"/>
    </row>
    <row r="15" spans="1:25" ht="24" customHeight="1" x14ac:dyDescent="0.55000000000000004">
      <c r="A15" s="46"/>
      <c r="B15" s="47"/>
      <c r="C15" s="1" t="s">
        <v>9</v>
      </c>
      <c r="D15" s="6">
        <v>50000</v>
      </c>
      <c r="E15" s="11">
        <v>28890</v>
      </c>
      <c r="F15" s="11"/>
      <c r="G15" s="7">
        <v>21110</v>
      </c>
      <c r="H15" s="21" t="s">
        <v>47</v>
      </c>
      <c r="I15" s="21" t="s">
        <v>47</v>
      </c>
      <c r="J15" s="21" t="s">
        <v>47</v>
      </c>
      <c r="K15" s="21" t="s">
        <v>47</v>
      </c>
      <c r="L15" s="21" t="s">
        <v>47</v>
      </c>
      <c r="M15" s="21" t="s">
        <v>47</v>
      </c>
      <c r="N15" s="21" t="s">
        <v>47</v>
      </c>
      <c r="O15" s="20"/>
      <c r="P15" s="20"/>
      <c r="Q15" s="20" t="s">
        <v>78</v>
      </c>
      <c r="R15" s="20">
        <v>6625</v>
      </c>
      <c r="S15" s="20"/>
      <c r="T15" s="9">
        <f t="shared" si="0"/>
        <v>6625</v>
      </c>
      <c r="U15" s="10">
        <f t="shared" si="1"/>
        <v>14485</v>
      </c>
      <c r="W15" s="3"/>
      <c r="X15" s="3"/>
      <c r="Y15" s="3"/>
    </row>
    <row r="16" spans="1:25" ht="24" customHeight="1" x14ac:dyDescent="0.55000000000000004">
      <c r="A16" s="46"/>
      <c r="B16" s="47"/>
      <c r="C16" s="1" t="s">
        <v>10</v>
      </c>
      <c r="D16" s="6">
        <v>50000</v>
      </c>
      <c r="E16" s="11" t="s">
        <v>47</v>
      </c>
      <c r="F16" s="11" t="s">
        <v>47</v>
      </c>
      <c r="G16" s="7">
        <v>50000</v>
      </c>
      <c r="H16" s="21" t="s">
        <v>47</v>
      </c>
      <c r="I16" s="21" t="s">
        <v>47</v>
      </c>
      <c r="J16" s="21" t="s">
        <v>47</v>
      </c>
      <c r="K16" s="21" t="s">
        <v>47</v>
      </c>
      <c r="L16" s="21">
        <v>16410</v>
      </c>
      <c r="M16" s="21" t="s">
        <v>47</v>
      </c>
      <c r="N16" s="21" t="s">
        <v>47</v>
      </c>
      <c r="O16" s="20"/>
      <c r="P16" s="20"/>
      <c r="Q16" s="20"/>
      <c r="R16" s="20"/>
      <c r="S16" s="20"/>
      <c r="T16" s="9">
        <f t="shared" si="0"/>
        <v>16410</v>
      </c>
      <c r="U16" s="10">
        <f t="shared" si="1"/>
        <v>33590</v>
      </c>
      <c r="W16" s="3"/>
      <c r="X16" s="3"/>
      <c r="Y16" s="3"/>
    </row>
    <row r="17" spans="1:25" ht="24" customHeight="1" x14ac:dyDescent="0.55000000000000004">
      <c r="A17" s="46"/>
      <c r="B17" s="47"/>
      <c r="C17" s="1" t="s">
        <v>11</v>
      </c>
      <c r="D17" s="6">
        <v>50000</v>
      </c>
      <c r="E17" s="11" t="s">
        <v>47</v>
      </c>
      <c r="F17" s="11" t="s">
        <v>47</v>
      </c>
      <c r="G17" s="7">
        <v>50000</v>
      </c>
      <c r="H17" s="21" t="s">
        <v>47</v>
      </c>
      <c r="I17" s="21" t="s">
        <v>47</v>
      </c>
      <c r="J17" s="21" t="s">
        <v>47</v>
      </c>
      <c r="K17" s="21" t="s">
        <v>47</v>
      </c>
      <c r="L17" s="21" t="s">
        <v>47</v>
      </c>
      <c r="M17" s="21" t="s">
        <v>47</v>
      </c>
      <c r="N17" s="21" t="s">
        <v>47</v>
      </c>
      <c r="O17" s="20"/>
      <c r="P17" s="20"/>
      <c r="Q17" s="20"/>
      <c r="R17" s="20"/>
      <c r="S17" s="20"/>
      <c r="T17" s="9">
        <f t="shared" si="0"/>
        <v>0</v>
      </c>
      <c r="U17" s="10">
        <f t="shared" si="1"/>
        <v>50000</v>
      </c>
      <c r="W17" s="3"/>
      <c r="X17" s="3"/>
      <c r="Y17" s="3"/>
    </row>
    <row r="18" spans="1:25" ht="24" customHeight="1" x14ac:dyDescent="0.55000000000000004">
      <c r="A18" s="46"/>
      <c r="B18" s="47"/>
      <c r="C18" s="1" t="s">
        <v>56</v>
      </c>
      <c r="D18" s="6">
        <v>5000</v>
      </c>
      <c r="E18" s="11" t="s">
        <v>47</v>
      </c>
      <c r="F18" s="6">
        <v>100000</v>
      </c>
      <c r="G18" s="7">
        <v>105000</v>
      </c>
      <c r="H18" s="21" t="s">
        <v>47</v>
      </c>
      <c r="I18" s="21" t="s">
        <v>47</v>
      </c>
      <c r="J18" s="21" t="s">
        <v>47</v>
      </c>
      <c r="K18" s="20">
        <v>10970</v>
      </c>
      <c r="L18" s="21" t="s">
        <v>47</v>
      </c>
      <c r="M18" s="21" t="s">
        <v>47</v>
      </c>
      <c r="N18" s="21">
        <v>20780</v>
      </c>
      <c r="O18" s="20">
        <v>6552</v>
      </c>
      <c r="P18" s="20">
        <v>10104</v>
      </c>
      <c r="Q18" s="20"/>
      <c r="R18" s="20"/>
      <c r="S18" s="20"/>
      <c r="T18" s="9">
        <f t="shared" si="0"/>
        <v>48406</v>
      </c>
      <c r="U18" s="10">
        <f t="shared" si="1"/>
        <v>56594</v>
      </c>
      <c r="W18" s="3"/>
      <c r="X18" s="3"/>
      <c r="Y18" s="3"/>
    </row>
    <row r="19" spans="1:25" ht="24" customHeight="1" x14ac:dyDescent="0.55000000000000004">
      <c r="A19" s="46"/>
      <c r="B19" s="47"/>
      <c r="C19" s="1" t="s">
        <v>12</v>
      </c>
      <c r="D19" s="6">
        <v>50000</v>
      </c>
      <c r="E19" s="11">
        <v>37180</v>
      </c>
      <c r="F19" s="11" t="s">
        <v>47</v>
      </c>
      <c r="G19" s="7">
        <v>13820</v>
      </c>
      <c r="H19" s="21" t="s">
        <v>47</v>
      </c>
      <c r="I19" s="21" t="s">
        <v>47</v>
      </c>
      <c r="J19" s="21" t="s">
        <v>47</v>
      </c>
      <c r="K19" s="21" t="s">
        <v>47</v>
      </c>
      <c r="L19" s="21" t="s">
        <v>47</v>
      </c>
      <c r="M19" s="21" t="s">
        <v>47</v>
      </c>
      <c r="N19" s="21" t="s">
        <v>47</v>
      </c>
      <c r="O19" s="26" t="s">
        <v>47</v>
      </c>
      <c r="P19" s="20"/>
      <c r="Q19" s="20"/>
      <c r="R19" s="20"/>
      <c r="S19" s="20"/>
      <c r="T19" s="9">
        <f t="shared" si="0"/>
        <v>0</v>
      </c>
      <c r="U19" s="10">
        <f t="shared" si="1"/>
        <v>13820</v>
      </c>
      <c r="W19" s="3"/>
      <c r="X19" s="3"/>
      <c r="Y19" s="3"/>
    </row>
    <row r="20" spans="1:25" ht="24" customHeight="1" x14ac:dyDescent="0.55000000000000004">
      <c r="A20" s="46"/>
      <c r="B20" s="47"/>
      <c r="C20" s="1" t="s">
        <v>58</v>
      </c>
      <c r="D20" s="6">
        <v>500000</v>
      </c>
      <c r="E20" s="6">
        <v>259850</v>
      </c>
      <c r="F20" s="11" t="s">
        <v>47</v>
      </c>
      <c r="G20" s="7">
        <v>240150</v>
      </c>
      <c r="H20" s="21" t="s">
        <v>47</v>
      </c>
      <c r="I20" s="20">
        <v>38605</v>
      </c>
      <c r="J20" s="21" t="s">
        <v>47</v>
      </c>
      <c r="K20" s="21" t="s">
        <v>47</v>
      </c>
      <c r="L20" s="21" t="s">
        <v>47</v>
      </c>
      <c r="M20" s="21" t="s">
        <v>47</v>
      </c>
      <c r="N20" s="21" t="s">
        <v>47</v>
      </c>
      <c r="O20" s="20">
        <v>65523</v>
      </c>
      <c r="P20" s="20"/>
      <c r="Q20" s="20">
        <v>79640</v>
      </c>
      <c r="R20" s="20"/>
      <c r="S20" s="20"/>
      <c r="T20" s="9">
        <f>SUM(H20:S20)</f>
        <v>183768</v>
      </c>
      <c r="U20" s="10">
        <f t="shared" si="1"/>
        <v>56382</v>
      </c>
      <c r="W20" s="3"/>
      <c r="X20" s="3"/>
      <c r="Y20" s="3"/>
    </row>
    <row r="21" spans="1:25" ht="24" customHeight="1" x14ac:dyDescent="0.55000000000000004">
      <c r="A21" s="46"/>
      <c r="B21" s="47"/>
      <c r="C21" s="1" t="s">
        <v>13</v>
      </c>
      <c r="D21" s="6">
        <v>20000</v>
      </c>
      <c r="E21" s="11" t="s">
        <v>47</v>
      </c>
      <c r="F21" s="11" t="s">
        <v>47</v>
      </c>
      <c r="G21" s="7">
        <v>20000</v>
      </c>
      <c r="H21" s="21" t="s">
        <v>47</v>
      </c>
      <c r="I21" s="21" t="s">
        <v>47</v>
      </c>
      <c r="J21" s="21" t="s">
        <v>47</v>
      </c>
      <c r="K21" s="21" t="s">
        <v>47</v>
      </c>
      <c r="L21" s="20">
        <v>3200</v>
      </c>
      <c r="M21" s="21" t="s">
        <v>47</v>
      </c>
      <c r="N21" s="21" t="s">
        <v>47</v>
      </c>
      <c r="O21" s="20"/>
      <c r="P21" s="20"/>
      <c r="Q21" s="20"/>
      <c r="R21" s="20"/>
      <c r="S21" s="20"/>
      <c r="T21" s="9">
        <f t="shared" si="0"/>
        <v>3200</v>
      </c>
      <c r="U21" s="10">
        <f t="shared" si="1"/>
        <v>16800</v>
      </c>
      <c r="W21" s="3"/>
      <c r="X21" s="3"/>
      <c r="Y21" s="3"/>
    </row>
    <row r="22" spans="1:25" ht="24" customHeight="1" x14ac:dyDescent="0.55000000000000004">
      <c r="A22" s="46"/>
      <c r="B22" s="45"/>
      <c r="C22" s="1" t="s">
        <v>61</v>
      </c>
      <c r="D22" s="6">
        <v>300000</v>
      </c>
      <c r="E22" s="6">
        <v>180000</v>
      </c>
      <c r="F22" s="11" t="s">
        <v>47</v>
      </c>
      <c r="G22" s="7">
        <v>120000</v>
      </c>
      <c r="H22" s="21" t="s">
        <v>47</v>
      </c>
      <c r="I22" s="21" t="s">
        <v>47</v>
      </c>
      <c r="J22" s="21" t="s">
        <v>47</v>
      </c>
      <c r="K22" s="20">
        <v>1498</v>
      </c>
      <c r="L22" s="21">
        <v>13650</v>
      </c>
      <c r="M22" s="20">
        <v>4280</v>
      </c>
      <c r="N22" s="21" t="s">
        <v>47</v>
      </c>
      <c r="O22" s="20"/>
      <c r="P22" s="20"/>
      <c r="Q22" s="20"/>
      <c r="R22" s="20"/>
      <c r="S22" s="20"/>
      <c r="T22" s="9">
        <f t="shared" si="0"/>
        <v>19428</v>
      </c>
      <c r="U22" s="10">
        <f t="shared" si="1"/>
        <v>100572</v>
      </c>
      <c r="W22" s="3"/>
      <c r="X22" s="3"/>
      <c r="Y22" s="3"/>
    </row>
    <row r="23" spans="1:25" ht="24" customHeight="1" x14ac:dyDescent="0.55000000000000004">
      <c r="A23" s="46" t="s">
        <v>22</v>
      </c>
      <c r="B23" s="44" t="s">
        <v>21</v>
      </c>
      <c r="C23" s="1" t="s">
        <v>74</v>
      </c>
      <c r="D23" s="6">
        <v>750000</v>
      </c>
      <c r="E23" s="6">
        <v>400000</v>
      </c>
      <c r="F23" s="11" t="s">
        <v>47</v>
      </c>
      <c r="G23" s="7">
        <v>350000</v>
      </c>
      <c r="H23" s="20">
        <v>53607</v>
      </c>
      <c r="I23" s="20">
        <v>3210</v>
      </c>
      <c r="J23" s="21" t="s">
        <v>47</v>
      </c>
      <c r="K23" s="20">
        <v>27285</v>
      </c>
      <c r="L23" s="20">
        <v>61470</v>
      </c>
      <c r="M23" s="21" t="s">
        <v>47</v>
      </c>
      <c r="N23" s="21" t="s">
        <v>47</v>
      </c>
      <c r="O23" s="20"/>
      <c r="P23" s="20"/>
      <c r="Q23" s="20"/>
      <c r="R23" s="20"/>
      <c r="S23" s="20"/>
      <c r="T23" s="9">
        <f t="shared" si="0"/>
        <v>145572</v>
      </c>
      <c r="U23" s="10">
        <f t="shared" si="1"/>
        <v>204428</v>
      </c>
      <c r="W23" s="3"/>
      <c r="X23" s="3"/>
      <c r="Y23" s="3"/>
    </row>
    <row r="24" spans="1:25" ht="24" customHeight="1" x14ac:dyDescent="0.55000000000000004">
      <c r="A24" s="46"/>
      <c r="B24" s="47"/>
      <c r="C24" s="1" t="s">
        <v>14</v>
      </c>
      <c r="D24" s="6">
        <v>200000</v>
      </c>
      <c r="E24" s="11" t="s">
        <v>47</v>
      </c>
      <c r="F24" s="11">
        <v>100000</v>
      </c>
      <c r="G24" s="7">
        <v>300000</v>
      </c>
      <c r="H24" s="20">
        <v>40650.5</v>
      </c>
      <c r="I24" s="20">
        <v>71529.5</v>
      </c>
      <c r="J24" s="21" t="s">
        <v>47</v>
      </c>
      <c r="K24" s="21" t="s">
        <v>47</v>
      </c>
      <c r="L24" s="21" t="s">
        <v>47</v>
      </c>
      <c r="M24" s="21" t="s">
        <v>47</v>
      </c>
      <c r="N24" s="21" t="s">
        <v>47</v>
      </c>
      <c r="O24" s="20">
        <v>113659</v>
      </c>
      <c r="P24" s="20">
        <v>4280</v>
      </c>
      <c r="Q24" s="20">
        <v>8881</v>
      </c>
      <c r="R24" s="20"/>
      <c r="S24" s="20"/>
      <c r="T24" s="9">
        <f>SUM(H24:S24)</f>
        <v>239000</v>
      </c>
      <c r="U24" s="10">
        <f t="shared" si="1"/>
        <v>61000</v>
      </c>
      <c r="W24" s="3"/>
      <c r="X24" s="3"/>
      <c r="Y24" s="3"/>
    </row>
    <row r="25" spans="1:25" ht="24" customHeight="1" x14ac:dyDescent="0.55000000000000004">
      <c r="A25" s="46"/>
      <c r="B25" s="47"/>
      <c r="C25" s="1" t="s">
        <v>15</v>
      </c>
      <c r="D25" s="6">
        <v>60000</v>
      </c>
      <c r="E25" s="11" t="s">
        <v>47</v>
      </c>
      <c r="F25" s="11" t="s">
        <v>47</v>
      </c>
      <c r="G25" s="7">
        <v>60000</v>
      </c>
      <c r="H25" s="20">
        <v>58850</v>
      </c>
      <c r="I25" s="21" t="s">
        <v>47</v>
      </c>
      <c r="J25" s="21" t="s">
        <v>47</v>
      </c>
      <c r="K25" s="21" t="s">
        <v>47</v>
      </c>
      <c r="L25" s="21" t="s">
        <v>47</v>
      </c>
      <c r="M25" s="21" t="s">
        <v>47</v>
      </c>
      <c r="N25" s="21" t="s">
        <v>47</v>
      </c>
      <c r="O25" s="20"/>
      <c r="P25" s="20"/>
      <c r="Q25" s="20"/>
      <c r="R25" s="20"/>
      <c r="S25" s="20"/>
      <c r="T25" s="9">
        <f t="shared" si="0"/>
        <v>58850</v>
      </c>
      <c r="U25" s="10">
        <f t="shared" si="1"/>
        <v>1150</v>
      </c>
      <c r="W25" s="3"/>
      <c r="X25" s="3"/>
      <c r="Y25" s="3"/>
    </row>
    <row r="26" spans="1:25" ht="24" customHeight="1" x14ac:dyDescent="0.55000000000000004">
      <c r="A26" s="46"/>
      <c r="B26" s="45"/>
      <c r="C26" s="1" t="s">
        <v>16</v>
      </c>
      <c r="D26" s="6">
        <v>190000</v>
      </c>
      <c r="E26" s="11" t="s">
        <v>47</v>
      </c>
      <c r="F26" s="11" t="s">
        <v>47</v>
      </c>
      <c r="G26" s="7">
        <v>190000</v>
      </c>
      <c r="H26" s="21" t="s">
        <v>47</v>
      </c>
      <c r="I26" s="21" t="s">
        <v>47</v>
      </c>
      <c r="J26" s="21" t="s">
        <v>47</v>
      </c>
      <c r="K26" s="21" t="s">
        <v>47</v>
      </c>
      <c r="L26" s="21" t="s">
        <v>47</v>
      </c>
      <c r="M26" s="21" t="s">
        <v>47</v>
      </c>
      <c r="N26" s="20">
        <v>188940.6</v>
      </c>
      <c r="O26" s="20"/>
      <c r="P26" s="20"/>
      <c r="Q26" s="20"/>
      <c r="R26" s="20"/>
      <c r="S26" s="20"/>
      <c r="T26" s="9">
        <f t="shared" si="0"/>
        <v>188940.6</v>
      </c>
      <c r="U26" s="10">
        <f t="shared" si="1"/>
        <v>1059.3999999999942</v>
      </c>
      <c r="W26" s="3"/>
      <c r="X26" s="3"/>
      <c r="Y26" s="3"/>
    </row>
    <row r="27" spans="1:25" ht="24" customHeight="1" x14ac:dyDescent="0.55000000000000004">
      <c r="A27" s="25"/>
      <c r="B27" s="25"/>
      <c r="C27" s="30" t="s">
        <v>70</v>
      </c>
      <c r="D27" s="6"/>
      <c r="E27" s="11"/>
      <c r="F27" s="11">
        <v>300000</v>
      </c>
      <c r="G27" s="7">
        <v>300000</v>
      </c>
      <c r="H27" s="21"/>
      <c r="I27" s="21"/>
      <c r="J27" s="21"/>
      <c r="K27" s="21"/>
      <c r="L27" s="21"/>
      <c r="M27" s="21"/>
      <c r="N27" s="20"/>
      <c r="O27" s="20"/>
      <c r="P27" s="20"/>
      <c r="Q27" s="20">
        <v>300000</v>
      </c>
      <c r="R27" s="20"/>
      <c r="S27" s="20"/>
      <c r="T27" s="9">
        <f t="shared" si="0"/>
        <v>300000</v>
      </c>
      <c r="U27" s="10">
        <f>G27-Q27</f>
        <v>0</v>
      </c>
      <c r="W27" s="3"/>
      <c r="X27" s="3"/>
      <c r="Y27" s="3"/>
    </row>
    <row r="28" spans="1:25" ht="24" customHeight="1" x14ac:dyDescent="0.55000000000000004">
      <c r="A28" s="25"/>
      <c r="B28" s="25"/>
      <c r="C28" s="30" t="s">
        <v>72</v>
      </c>
      <c r="D28" s="6"/>
      <c r="E28" s="11"/>
      <c r="F28" s="11">
        <v>59850</v>
      </c>
      <c r="G28" s="7">
        <v>59850</v>
      </c>
      <c r="H28" s="21"/>
      <c r="I28" s="21"/>
      <c r="J28" s="21"/>
      <c r="K28" s="21"/>
      <c r="L28" s="21"/>
      <c r="M28" s="21"/>
      <c r="N28" s="20"/>
      <c r="O28" s="20"/>
      <c r="P28" s="20"/>
      <c r="Q28" s="20"/>
      <c r="R28" s="20">
        <v>59850</v>
      </c>
      <c r="S28" s="20"/>
      <c r="T28" s="9">
        <f t="shared" si="0"/>
        <v>59850</v>
      </c>
      <c r="U28" s="10">
        <f>G28-R28</f>
        <v>0</v>
      </c>
      <c r="W28" s="3"/>
      <c r="X28" s="3"/>
      <c r="Y28" s="3"/>
    </row>
    <row r="29" spans="1:25" ht="24" customHeight="1" x14ac:dyDescent="0.55000000000000004">
      <c r="A29" s="25"/>
      <c r="B29" s="25"/>
      <c r="C29" s="30" t="s">
        <v>73</v>
      </c>
      <c r="D29" s="6"/>
      <c r="E29" s="11"/>
      <c r="F29" s="11">
        <v>31200</v>
      </c>
      <c r="G29" s="7">
        <v>31200</v>
      </c>
      <c r="H29" s="21"/>
      <c r="I29" s="21"/>
      <c r="J29" s="21"/>
      <c r="K29" s="21"/>
      <c r="L29" s="21"/>
      <c r="M29" s="21"/>
      <c r="N29" s="20"/>
      <c r="O29" s="20"/>
      <c r="P29" s="20"/>
      <c r="Q29" s="20"/>
      <c r="R29" s="20">
        <v>31200</v>
      </c>
      <c r="S29" s="20"/>
      <c r="T29" s="9">
        <f t="shared" si="0"/>
        <v>31200</v>
      </c>
      <c r="U29" s="10">
        <f t="shared" ref="U29:U31" si="2">G29-R29</f>
        <v>0</v>
      </c>
      <c r="W29" s="3"/>
      <c r="X29" s="3"/>
      <c r="Y29" s="3"/>
    </row>
    <row r="30" spans="1:25" ht="24" customHeight="1" x14ac:dyDescent="0.55000000000000004">
      <c r="A30" s="25"/>
      <c r="B30" s="25"/>
      <c r="C30" s="30" t="s">
        <v>71</v>
      </c>
      <c r="D30" s="6"/>
      <c r="E30" s="11"/>
      <c r="F30" s="11">
        <v>5980</v>
      </c>
      <c r="G30" s="7">
        <v>5980</v>
      </c>
      <c r="H30" s="21"/>
      <c r="I30" s="21"/>
      <c r="J30" s="21"/>
      <c r="K30" s="21"/>
      <c r="L30" s="21"/>
      <c r="M30" s="21"/>
      <c r="N30" s="20"/>
      <c r="O30" s="20"/>
      <c r="P30" s="20"/>
      <c r="Q30" s="20"/>
      <c r="R30" s="20">
        <v>5980</v>
      </c>
      <c r="S30" s="20"/>
      <c r="T30" s="9">
        <f t="shared" si="0"/>
        <v>5980</v>
      </c>
      <c r="U30" s="10">
        <f t="shared" si="2"/>
        <v>0</v>
      </c>
      <c r="W30" s="3"/>
      <c r="X30" s="3"/>
      <c r="Y30" s="3"/>
    </row>
    <row r="31" spans="1:25" ht="24" customHeight="1" x14ac:dyDescent="0.55000000000000004">
      <c r="A31" s="25"/>
      <c r="B31" s="25"/>
      <c r="C31" s="1" t="s">
        <v>75</v>
      </c>
      <c r="D31" s="6"/>
      <c r="E31" s="11"/>
      <c r="F31" s="11">
        <v>28890</v>
      </c>
      <c r="G31" s="7">
        <v>28890</v>
      </c>
      <c r="H31" s="21"/>
      <c r="I31" s="21"/>
      <c r="J31" s="21"/>
      <c r="K31" s="21"/>
      <c r="L31" s="21"/>
      <c r="M31" s="21"/>
      <c r="N31" s="20"/>
      <c r="O31" s="20"/>
      <c r="P31" s="20"/>
      <c r="Q31" s="20"/>
      <c r="R31" s="20">
        <v>28890</v>
      </c>
      <c r="S31" s="20"/>
      <c r="T31" s="9">
        <f t="shared" si="0"/>
        <v>28890</v>
      </c>
      <c r="U31" s="10">
        <f t="shared" si="2"/>
        <v>0</v>
      </c>
      <c r="W31" s="3"/>
      <c r="X31" s="3"/>
      <c r="Y31" s="3"/>
    </row>
    <row r="32" spans="1:25" ht="24" customHeight="1" x14ac:dyDescent="0.55000000000000004">
      <c r="A32" s="4" t="s">
        <v>0</v>
      </c>
      <c r="B32" s="42" t="s">
        <v>38</v>
      </c>
      <c r="C32" s="43"/>
      <c r="D32" s="18">
        <f>SUM(D4:D26)</f>
        <v>8506500</v>
      </c>
      <c r="E32" s="19">
        <f>SUM(E4:E26)</f>
        <v>1105920</v>
      </c>
      <c r="F32" s="19">
        <f>SUM(F4:F31)</f>
        <v>1105920</v>
      </c>
      <c r="G32" s="18">
        <f>SUM(G4:G31)</f>
        <v>8507500</v>
      </c>
      <c r="H32" s="22">
        <f>SUM(H4:H31)</f>
        <v>295554.5</v>
      </c>
      <c r="I32" s="22">
        <f t="shared" ref="I32:S32" si="3">SUM(I4:I31)</f>
        <v>164944.5</v>
      </c>
      <c r="J32" s="22">
        <f t="shared" si="3"/>
        <v>43800</v>
      </c>
      <c r="K32" s="22">
        <f t="shared" si="3"/>
        <v>154987</v>
      </c>
      <c r="L32" s="22">
        <f t="shared" si="3"/>
        <v>191140</v>
      </c>
      <c r="M32" s="22">
        <f t="shared" si="3"/>
        <v>67740</v>
      </c>
      <c r="N32" s="22">
        <f t="shared" si="3"/>
        <v>234020.6</v>
      </c>
      <c r="O32" s="22">
        <f t="shared" si="3"/>
        <v>287969</v>
      </c>
      <c r="P32" s="22">
        <f t="shared" si="3"/>
        <v>49584</v>
      </c>
      <c r="Q32" s="22">
        <f t="shared" si="3"/>
        <v>471189</v>
      </c>
      <c r="R32" s="22">
        <f t="shared" si="3"/>
        <v>211045</v>
      </c>
      <c r="S32" s="22">
        <f t="shared" si="3"/>
        <v>53900</v>
      </c>
      <c r="T32" s="31">
        <f>SUM(T4:T31)</f>
        <v>6610673.5999999996</v>
      </c>
      <c r="U32" s="8">
        <f>(SUM(U4:U31))</f>
        <v>1896826.4</v>
      </c>
      <c r="W32" s="3"/>
      <c r="X32" s="3"/>
      <c r="Y32" s="3"/>
    </row>
  </sheetData>
  <mergeCells count="18">
    <mergeCell ref="B32:C32"/>
    <mergeCell ref="B4:B5"/>
    <mergeCell ref="A4:A22"/>
    <mergeCell ref="A23:A26"/>
    <mergeCell ref="B14:B22"/>
    <mergeCell ref="B23:B26"/>
    <mergeCell ref="B6:B13"/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</mergeCells>
  <phoneticPr fontId="4" type="noConversion"/>
  <pageMargins left="0.7" right="0.7" top="0.75" bottom="0.75" header="0.3" footer="0.3"/>
  <pageSetup orientation="portrait" horizontalDpi="300" verticalDpi="300" r:id="rId1"/>
  <ignoredErrors>
    <ignoredError sqref="T4 T5:U5 T8:U10 T14:U19 T12:U12 T25:U26 U24 T21:U23 U20 U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2" ma:contentTypeDescription="Create a new document." ma:contentTypeScope="" ma:versionID="3aaa80a54704a48ce678bb0cc37aefd2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9347accd139e27e5100b8a00d5bf750b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5B3463-A133-4E30-B286-E4AD26B6E802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40d422d7-5224-46e9-b66e-b3f641f4dd40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E639C98-8CA4-4348-9140-08421B7612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Panyawat Chonvichit</cp:lastModifiedBy>
  <dcterms:created xsi:type="dcterms:W3CDTF">2022-10-06T04:31:43Z</dcterms:created>
  <dcterms:modified xsi:type="dcterms:W3CDTF">2023-09-27T08:02:53Z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