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7/"/>
    </mc:Choice>
  </mc:AlternateContent>
  <xr:revisionPtr revIDLastSave="0" documentId="14_{83B575BE-CCCB-474C-8A5D-78D8174F3546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6" i="1"/>
  <c r="U37" i="1"/>
  <c r="U38" i="1"/>
  <c r="T36" i="1"/>
  <c r="T37" i="1"/>
  <c r="T38" i="1"/>
  <c r="G39" i="1" l="1"/>
  <c r="U19" i="1"/>
  <c r="T19" i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<sst xmlns="http://schemas.openxmlformats.org/spreadsheetml/2006/main" count="90" uniqueCount="81">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</sst>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5" fillId="4" borderId="1" xfId="1" applyFont="1" applyFill="1" applyBorder="1" applyAlignment="1">
      <alignment horizontal="center" vertical="center" wrapText="1"/>
    </xf>
    <xf numFmtId="187" fontId="9" fillId="4" borderId="1" xfId="1" applyFont="1" applyFill="1" applyBorder="1" applyAlignment="1">
      <alignment vertical="top" wrapText="1"/>
    </xf>
    <xf numFmtId="187" fontId="6" fillId="5" borderId="1" xfId="1" applyFont="1" applyFill="1" applyBorder="1" applyAlignment="1">
      <alignment horizontal="center" vertical="center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zoomScale="70" zoomScaleNormal="70" workbookViewId="0">
      <selection activeCell="V37" sqref="V37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W1" s="29"/>
      <c r="Y1" s="23"/>
    </row>
    <row r="2" spans="1:25" s="2" customFormat="1" ht="24" customHeight="1" x14ac:dyDescent="0.55000000000000004">
      <c r="A2" s="39" t="s">
        <v>17</v>
      </c>
      <c r="B2" s="40" t="s">
        <v>16</v>
      </c>
      <c r="C2" s="40" t="s">
        <v>37</v>
      </c>
      <c r="D2" s="41" t="s">
        <v>36</v>
      </c>
      <c r="E2" s="47" t="s">
        <v>34</v>
      </c>
      <c r="F2" s="45" t="s">
        <v>35</v>
      </c>
      <c r="G2" s="63" t="s">
        <v>38</v>
      </c>
      <c r="H2" s="42" t="s">
        <v>32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 t="s">
        <v>33</v>
      </c>
      <c r="U2" s="65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39"/>
      <c r="B3" s="40"/>
      <c r="C3" s="40"/>
      <c r="D3" s="41"/>
      <c r="E3" s="48"/>
      <c r="F3" s="46"/>
      <c r="G3" s="63"/>
      <c r="H3" s="4" t="s">
        <v>27</v>
      </c>
      <c r="I3" s="4" t="s">
        <v>28</v>
      </c>
      <c r="J3" s="5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44"/>
      <c r="U3" s="65"/>
      <c r="W3" s="31"/>
      <c r="X3" s="6"/>
      <c r="Y3" s="25"/>
    </row>
    <row r="4" spans="1:25" ht="24" customHeight="1" x14ac:dyDescent="0.55000000000000004">
      <c r="A4" s="53" t="s">
        <v>48</v>
      </c>
      <c r="B4" s="51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59"/>
      <c r="K4" s="10"/>
      <c r="L4" s="10"/>
      <c r="M4" s="10"/>
      <c r="N4" s="10"/>
      <c r="O4" s="9"/>
      <c r="P4" s="9"/>
      <c r="Q4" s="9"/>
      <c r="R4" s="9"/>
      <c r="S4" s="9"/>
      <c r="T4" s="11">
        <f>SUM(H4:S4)</f>
        <v>28000</v>
      </c>
      <c r="U4" s="66">
        <f>SUM(D4-T4)</f>
        <v>172000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3"/>
      <c r="B5" s="52"/>
      <c r="C5" s="6" t="s">
        <v>43</v>
      </c>
      <c r="D5" s="7">
        <v>250000</v>
      </c>
      <c r="E5" s="8"/>
      <c r="F5" s="34"/>
      <c r="G5" s="37"/>
      <c r="H5" s="9">
        <v>20500</v>
      </c>
      <c r="I5" s="9"/>
      <c r="J5" s="59"/>
      <c r="K5" s="10"/>
      <c r="L5" s="10"/>
      <c r="M5" s="10"/>
      <c r="N5" s="10"/>
      <c r="O5" s="9"/>
      <c r="P5" s="9"/>
      <c r="Q5" s="9"/>
      <c r="R5" s="9"/>
      <c r="S5" s="9"/>
      <c r="T5" s="11">
        <f t="shared" ref="T5:T39" si="0">SUM(H5:S5)</f>
        <v>20500</v>
      </c>
      <c r="U5" s="66">
        <f t="shared" ref="U5:U39" si="1">SUM(D5-T5)</f>
        <v>229500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3"/>
      <c r="B6" s="55" t="s">
        <v>53</v>
      </c>
      <c r="C6" s="6" t="s">
        <v>1</v>
      </c>
      <c r="D6" s="7">
        <v>200000</v>
      </c>
      <c r="E6" s="8"/>
      <c r="F6" s="35"/>
      <c r="G6" s="37"/>
      <c r="H6" s="10"/>
      <c r="I6" s="9"/>
      <c r="J6" s="60"/>
      <c r="K6" s="10"/>
      <c r="L6" s="10"/>
      <c r="M6" s="9"/>
      <c r="N6" s="10"/>
      <c r="O6" s="9"/>
      <c r="P6" s="9"/>
      <c r="Q6" s="9"/>
      <c r="R6" s="9"/>
      <c r="S6" s="9"/>
      <c r="T6" s="11">
        <f t="shared" si="0"/>
        <v>0</v>
      </c>
      <c r="U6" s="66">
        <f t="shared" si="1"/>
        <v>200000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3"/>
      <c r="B7" s="56"/>
      <c r="C7" s="6" t="s">
        <v>2</v>
      </c>
      <c r="D7" s="7">
        <v>4392000</v>
      </c>
      <c r="E7" s="8"/>
      <c r="F7" s="35"/>
      <c r="G7" s="37"/>
      <c r="H7" s="10">
        <v>370000</v>
      </c>
      <c r="I7" s="10"/>
      <c r="J7" s="60"/>
      <c r="K7" s="10"/>
      <c r="L7" s="10"/>
      <c r="M7" s="10"/>
      <c r="N7" s="10"/>
      <c r="O7" s="9"/>
      <c r="P7" s="9"/>
      <c r="Q7" s="9"/>
      <c r="R7" s="9"/>
      <c r="S7" s="9"/>
      <c r="T7" s="11">
        <f t="shared" si="0"/>
        <v>370000</v>
      </c>
      <c r="U7" s="66">
        <f t="shared" si="1"/>
        <v>4022000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3"/>
      <c r="B8" s="56"/>
      <c r="C8" s="6" t="s">
        <v>3</v>
      </c>
      <c r="D8" s="7">
        <v>10000</v>
      </c>
      <c r="E8" s="8"/>
      <c r="F8" s="35"/>
      <c r="G8" s="37"/>
      <c r="H8" s="10"/>
      <c r="I8" s="10"/>
      <c r="J8" s="6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66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3"/>
      <c r="B9" s="56"/>
      <c r="C9" s="6" t="s">
        <v>4</v>
      </c>
      <c r="D9" s="7">
        <v>1500</v>
      </c>
      <c r="E9" s="8"/>
      <c r="F9" s="35"/>
      <c r="G9" s="37"/>
      <c r="H9" s="10"/>
      <c r="I9" s="10"/>
      <c r="J9" s="6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66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3"/>
      <c r="B10" s="56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6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66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3"/>
      <c r="B11" s="56"/>
      <c r="C11" s="6" t="s">
        <v>6</v>
      </c>
      <c r="D11" s="7">
        <v>700000</v>
      </c>
      <c r="E11" s="8"/>
      <c r="F11" s="35"/>
      <c r="G11" s="37"/>
      <c r="H11" s="10"/>
      <c r="I11" s="10"/>
      <c r="J11" s="6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66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3"/>
      <c r="B12" s="57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60"/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40000</v>
      </c>
      <c r="U12" s="66">
        <f t="shared" si="1"/>
        <v>200000</v>
      </c>
      <c r="W12" s="31"/>
      <c r="X12" s="13"/>
      <c r="Y12" s="27"/>
    </row>
    <row r="13" spans="1:25" ht="24" customHeight="1" x14ac:dyDescent="0.55000000000000004">
      <c r="A13" s="53"/>
      <c r="B13" s="51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60"/>
      <c r="K13" s="9"/>
      <c r="L13" s="10"/>
      <c r="M13" s="10"/>
      <c r="N13" s="10"/>
      <c r="O13" s="9"/>
      <c r="P13" s="9"/>
      <c r="Q13" s="9"/>
      <c r="R13" s="9"/>
      <c r="S13" s="9"/>
      <c r="T13" s="11">
        <f t="shared" si="0"/>
        <v>0</v>
      </c>
      <c r="U13" s="66">
        <f t="shared" si="1"/>
        <v>300000</v>
      </c>
      <c r="W13" s="32"/>
      <c r="X13" s="13"/>
      <c r="Y13" s="26"/>
    </row>
    <row r="14" spans="1:25" ht="24" customHeight="1" x14ac:dyDescent="0.55000000000000004">
      <c r="A14" s="53"/>
      <c r="B14" s="54"/>
      <c r="C14" s="6" t="s">
        <v>8</v>
      </c>
      <c r="D14" s="7">
        <v>31000</v>
      </c>
      <c r="E14" s="8"/>
      <c r="F14" s="35"/>
      <c r="G14" s="37"/>
      <c r="H14" s="10"/>
      <c r="I14" s="10"/>
      <c r="J14" s="60"/>
      <c r="K14" s="10"/>
      <c r="L14" s="10"/>
      <c r="M14" s="10"/>
      <c r="N14" s="10"/>
      <c r="O14" s="9"/>
      <c r="P14" s="9"/>
      <c r="Q14" s="9"/>
      <c r="R14" s="9"/>
      <c r="S14" s="9"/>
      <c r="T14" s="11">
        <f t="shared" si="0"/>
        <v>0</v>
      </c>
      <c r="U14" s="66">
        <f t="shared" si="1"/>
        <v>31000</v>
      </c>
      <c r="W14" s="32"/>
      <c r="X14" s="13"/>
      <c r="Y14" s="26"/>
    </row>
    <row r="15" spans="1:25" ht="24" customHeight="1" x14ac:dyDescent="0.55000000000000004">
      <c r="A15" s="53"/>
      <c r="B15" s="54"/>
      <c r="C15" s="6" t="s">
        <v>9</v>
      </c>
      <c r="D15" s="7">
        <v>70000</v>
      </c>
      <c r="E15" s="8"/>
      <c r="F15" s="35"/>
      <c r="G15" s="37"/>
      <c r="H15" s="10"/>
      <c r="I15" s="10"/>
      <c r="J15" s="6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66">
        <f t="shared" si="1"/>
        <v>70000</v>
      </c>
      <c r="W15" s="32"/>
      <c r="X15" s="13"/>
      <c r="Y15" s="26"/>
    </row>
    <row r="16" spans="1:25" ht="24" customHeight="1" x14ac:dyDescent="0.55000000000000004">
      <c r="A16" s="53"/>
      <c r="B16" s="54"/>
      <c r="C16" s="6" t="s">
        <v>10</v>
      </c>
      <c r="D16" s="7">
        <v>50000</v>
      </c>
      <c r="E16" s="8"/>
      <c r="F16" s="35"/>
      <c r="G16" s="37"/>
      <c r="H16" s="10"/>
      <c r="I16" s="10"/>
      <c r="J16" s="6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66">
        <f t="shared" si="1"/>
        <v>50000</v>
      </c>
      <c r="W16" s="32"/>
      <c r="X16" s="13"/>
      <c r="Y16" s="26"/>
    </row>
    <row r="17" spans="1:25" ht="24" customHeight="1" x14ac:dyDescent="0.55000000000000004">
      <c r="A17" s="53"/>
      <c r="B17" s="54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60"/>
      <c r="K17" s="9"/>
      <c r="L17" s="10"/>
      <c r="M17" s="10"/>
      <c r="N17" s="10"/>
      <c r="O17" s="9"/>
      <c r="P17" s="9"/>
      <c r="Q17" s="9"/>
      <c r="R17" s="9"/>
      <c r="S17" s="9"/>
      <c r="T17" s="11">
        <f t="shared" si="0"/>
        <v>25700</v>
      </c>
      <c r="U17" s="66">
        <f t="shared" si="1"/>
        <v>124300</v>
      </c>
      <c r="W17" s="32"/>
      <c r="X17" s="13"/>
      <c r="Y17" s="26"/>
    </row>
    <row r="18" spans="1:25" ht="24" customHeight="1" x14ac:dyDescent="0.55000000000000004">
      <c r="A18" s="53"/>
      <c r="B18" s="54"/>
      <c r="C18" s="6" t="s">
        <v>11</v>
      </c>
      <c r="D18" s="7">
        <v>30000</v>
      </c>
      <c r="E18" s="8"/>
      <c r="F18" s="35"/>
      <c r="G18" s="37"/>
      <c r="H18" s="10"/>
      <c r="I18" s="10"/>
      <c r="J18" s="6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66">
        <f t="shared" si="1"/>
        <v>30000</v>
      </c>
      <c r="W18" s="32"/>
      <c r="X18" s="13"/>
      <c r="Y18" s="26"/>
    </row>
    <row r="19" spans="1:25" ht="24" customHeight="1" x14ac:dyDescent="0.55000000000000004">
      <c r="A19" s="53"/>
      <c r="B19" s="54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60"/>
      <c r="K19" s="10"/>
      <c r="L19" s="10"/>
      <c r="M19" s="10"/>
      <c r="N19" s="10"/>
      <c r="O19" s="9"/>
      <c r="P19" s="9"/>
      <c r="Q19" s="9"/>
      <c r="R19" s="9"/>
      <c r="S19" s="9"/>
      <c r="T19" s="11">
        <f>SUM(H19:S19)</f>
        <v>37905</v>
      </c>
      <c r="U19" s="66">
        <f>SUM(G19-T19)</f>
        <v>157095</v>
      </c>
      <c r="W19" s="32"/>
      <c r="X19" s="13"/>
      <c r="Y19" s="26"/>
    </row>
    <row r="20" spans="1:25" ht="24" customHeight="1" x14ac:dyDescent="0.55000000000000004">
      <c r="A20" s="53"/>
      <c r="B20" s="54"/>
      <c r="C20" s="6" t="s">
        <v>12</v>
      </c>
      <c r="D20" s="7">
        <v>20000</v>
      </c>
      <c r="E20" s="8"/>
      <c r="F20" s="35"/>
      <c r="G20" s="37"/>
      <c r="H20" s="10"/>
      <c r="I20" s="10"/>
      <c r="J20" s="6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66">
        <f t="shared" si="1"/>
        <v>20000</v>
      </c>
      <c r="W20" s="32"/>
      <c r="X20" s="13"/>
      <c r="Y20" s="26"/>
    </row>
    <row r="21" spans="1:25" ht="24" customHeight="1" x14ac:dyDescent="0.55000000000000004">
      <c r="A21" s="53"/>
      <c r="B21" s="52"/>
      <c r="C21" s="6" t="s">
        <v>46</v>
      </c>
      <c r="D21" s="7">
        <v>50000</v>
      </c>
      <c r="E21" s="7"/>
      <c r="F21" s="35"/>
      <c r="G21" s="37"/>
      <c r="H21" s="10"/>
      <c r="I21" s="10"/>
      <c r="J21" s="6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66">
        <f t="shared" si="1"/>
        <v>50000</v>
      </c>
      <c r="W21" s="32"/>
      <c r="X21" s="13"/>
      <c r="Y21" s="26"/>
    </row>
    <row r="22" spans="1:25" ht="24" customHeight="1" x14ac:dyDescent="0.55000000000000004">
      <c r="A22" s="51" t="s">
        <v>49</v>
      </c>
      <c r="B22" s="51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60"/>
      <c r="K22" s="9"/>
      <c r="L22" s="9"/>
      <c r="M22" s="10"/>
      <c r="N22" s="10"/>
      <c r="O22" s="9"/>
      <c r="P22" s="9"/>
      <c r="Q22" s="9"/>
      <c r="R22" s="9"/>
      <c r="S22" s="9"/>
      <c r="T22" s="11">
        <f t="shared" si="0"/>
        <v>219192</v>
      </c>
      <c r="U22" s="66">
        <f t="shared" si="1"/>
        <v>280808</v>
      </c>
      <c r="W22" s="32"/>
      <c r="X22" s="13"/>
      <c r="Y22" s="26"/>
    </row>
    <row r="23" spans="1:25" ht="24" customHeight="1" x14ac:dyDescent="0.55000000000000004">
      <c r="A23" s="54"/>
      <c r="B23" s="54"/>
      <c r="C23" s="6" t="s">
        <v>15</v>
      </c>
      <c r="D23" s="7">
        <v>200000</v>
      </c>
      <c r="E23" s="8"/>
      <c r="F23" s="35"/>
      <c r="G23" s="37"/>
      <c r="H23" s="9"/>
      <c r="I23" s="9"/>
      <c r="J23" s="60"/>
      <c r="K23" s="10"/>
      <c r="L23" s="10"/>
      <c r="M23" s="10"/>
      <c r="N23" s="10"/>
      <c r="O23" s="9"/>
      <c r="P23" s="9"/>
      <c r="Q23" s="9"/>
      <c r="R23" s="9"/>
      <c r="S23" s="9"/>
      <c r="T23" s="11">
        <f t="shared" si="0"/>
        <v>0</v>
      </c>
      <c r="U23" s="66">
        <f t="shared" si="1"/>
        <v>200000</v>
      </c>
      <c r="W23" s="32"/>
      <c r="X23" s="13"/>
      <c r="Y23" s="26"/>
    </row>
    <row r="24" spans="1:25" ht="24" customHeight="1" x14ac:dyDescent="0.55000000000000004">
      <c r="A24" s="54"/>
      <c r="B24" s="54"/>
      <c r="C24" s="6" t="s">
        <v>14</v>
      </c>
      <c r="D24" s="7">
        <v>80000</v>
      </c>
      <c r="E24" s="8"/>
      <c r="F24" s="35"/>
      <c r="G24" s="37"/>
      <c r="H24" s="9"/>
      <c r="I24" s="10"/>
      <c r="J24" s="6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66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60"/>
      <c r="K25" s="10"/>
      <c r="L25" s="10"/>
      <c r="M25" s="10"/>
      <c r="N25" s="9"/>
      <c r="O25" s="9"/>
      <c r="P25" s="9"/>
      <c r="Q25" s="9"/>
      <c r="R25" s="9"/>
      <c r="S25" s="9"/>
      <c r="T25" s="11">
        <f t="shared" si="0"/>
        <v>0</v>
      </c>
      <c r="U25" s="66">
        <f t="shared" si="1"/>
        <v>42500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60"/>
      <c r="K26" s="10"/>
      <c r="L26" s="10"/>
      <c r="M26" s="10"/>
      <c r="N26" s="9"/>
      <c r="O26" s="9"/>
      <c r="P26" s="9"/>
      <c r="Q26" s="9"/>
      <c r="R26" s="9"/>
      <c r="S26" s="9"/>
      <c r="T26" s="11">
        <f t="shared" si="0"/>
        <v>0</v>
      </c>
      <c r="U26" s="66">
        <f t="shared" si="1"/>
        <v>54960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60"/>
      <c r="K27" s="10"/>
      <c r="L27" s="10"/>
      <c r="M27" s="10"/>
      <c r="N27" s="9"/>
      <c r="O27" s="9"/>
      <c r="P27" s="9"/>
      <c r="Q27" s="9"/>
      <c r="R27" s="9"/>
      <c r="S27" s="9"/>
      <c r="T27" s="11">
        <f t="shared" si="0"/>
        <v>0</v>
      </c>
      <c r="U27" s="66">
        <f t="shared" si="1"/>
        <v>330250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6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66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6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66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60"/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0</v>
      </c>
      <c r="U30" s="66">
        <f t="shared" si="1"/>
        <v>31200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6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66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6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66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6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66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6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66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60"/>
      <c r="K35" s="10"/>
      <c r="L35" s="10"/>
      <c r="M35" s="10"/>
      <c r="N35" s="9"/>
      <c r="O35" s="9"/>
      <c r="P35" s="9"/>
      <c r="Q35" s="9"/>
      <c r="R35" s="9"/>
      <c r="S35" s="9"/>
      <c r="T35" s="62">
        <f t="shared" si="0"/>
        <v>0</v>
      </c>
      <c r="U35" s="66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60"/>
      <c r="K36" s="10"/>
      <c r="L36" s="10"/>
      <c r="M36" s="10"/>
      <c r="N36" s="9"/>
      <c r="O36" s="9"/>
      <c r="P36" s="9"/>
      <c r="Q36" s="9"/>
      <c r="R36" s="9"/>
      <c r="S36" s="9"/>
      <c r="T36" s="62">
        <f t="shared" si="0"/>
        <v>0</v>
      </c>
      <c r="U36" s="66">
        <f t="shared" si="1"/>
        <v>98440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60"/>
      <c r="K37" s="10"/>
      <c r="L37" s="10"/>
      <c r="M37" s="10"/>
      <c r="N37" s="9"/>
      <c r="O37" s="9"/>
      <c r="P37" s="9"/>
      <c r="Q37" s="9"/>
      <c r="R37" s="9"/>
      <c r="S37" s="9"/>
      <c r="T37" s="62">
        <f t="shared" si="0"/>
        <v>0</v>
      </c>
      <c r="U37" s="66">
        <f t="shared" si="1"/>
        <v>25000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6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62">
        <f t="shared" si="0"/>
        <v>20276.5</v>
      </c>
      <c r="U38" s="66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6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66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9" t="s">
        <v>31</v>
      </c>
      <c r="C40" s="50"/>
      <c r="D40" s="18">
        <f>SUM(D4:D39)</f>
        <v>11927466.5</v>
      </c>
      <c r="E40" s="19"/>
      <c r="F40" s="36">
        <f>SUM(F4:F39)</f>
        <v>428272.74</v>
      </c>
      <c r="G40" s="64"/>
      <c r="H40" s="20">
        <f>SUM(H4:H35)</f>
        <v>757087</v>
      </c>
      <c r="I40" s="20"/>
      <c r="J40" s="6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1138073.5</v>
      </c>
      <c r="U40" s="67">
        <f>SUM(U4:U39)</f>
        <v>11073949.239999998</v>
      </c>
      <c r="W40" s="32"/>
      <c r="X40" s="13"/>
      <c r="Y40" s="26"/>
    </row>
  </sheetData>
  <mergeCells count="18">
    <mergeCell ref="B40:C40"/>
    <mergeCell ref="B4:B5"/>
    <mergeCell ref="A4:A21"/>
    <mergeCell ref="A22:A24"/>
    <mergeCell ref="B13:B21"/>
    <mergeCell ref="B22:B24"/>
    <mergeCell ref="B6:B12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1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0d422d7-5224-46e9-b66e-b3f641f4dd4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2023-12-14T04:23:22Z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