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7\"/>
    </mc:Choice>
  </mc:AlternateContent>
  <xr:revisionPtr revIDLastSave="89" documentId="14_{3912CABF-AD44-4AE2-9A89-DA2D7B186C6E}" xr6:coauthVersionLast="36" xr6:coauthVersionMax="36" xr10:uidLastSave="{937A0865-6E83-4D55-BF4C-1E14E19F0C4B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1" l="1"/>
  <c r="U27" i="1" s="1"/>
  <c r="U25" i="1"/>
  <c r="U26" i="1"/>
  <c r="T26" i="1"/>
  <c r="T23" i="1"/>
  <c r="T6" i="1"/>
  <c r="U15" i="1" l="1"/>
  <c r="T15" i="1"/>
  <c r="U21" i="1" l="1"/>
  <c r="T21" i="1"/>
  <c r="T22" i="1"/>
  <c r="G21" i="1" l="1"/>
  <c r="G18" i="1"/>
  <c r="G16" i="1"/>
  <c r="G15" i="1"/>
  <c r="U33" i="1" l="1"/>
  <c r="U34" i="1"/>
  <c r="U35" i="1"/>
  <c r="U32" i="1"/>
  <c r="G33" i="1"/>
  <c r="G34" i="1"/>
  <c r="G35" i="1"/>
  <c r="G32" i="1"/>
  <c r="U38" i="1"/>
  <c r="T36" i="1"/>
  <c r="U36" i="1" s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6" i="1"/>
  <c r="U16" i="1" s="1"/>
  <c r="T17" i="1"/>
  <c r="U17" i="1" s="1"/>
  <c r="T18" i="1"/>
  <c r="U18" i="1" s="1"/>
  <c r="T20" i="1"/>
  <c r="U20" i="1" s="1"/>
  <c r="U22" i="1"/>
  <c r="U23" i="1"/>
  <c r="T24" i="1"/>
  <c r="U24" i="1" s="1"/>
  <c r="T25" i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U6" i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<sst xmlns="http://schemas.openxmlformats.org/spreadsheetml/2006/main" count="109" uniqueCount="95">
  <si>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</si>
  <si>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</si>
  <si>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</si>
  <si>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</si>
  <si>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</si>
  <si>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</si>
  <si>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</si>
  <si>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</si>
  <si>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</si>
  <si>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</si>
  <si>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</si>
  <si>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</si>
  <si>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</si>
  <si>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</si>
  <si>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</si>
  <si>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</si>
  <si>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</si>
  <si>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</si>
  <si>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</si>
  <si>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</si>
  <si>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</si>
  <si>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</si>
  <si>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</si>
  <si>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</si>
  <si>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</si>
  <si>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</si>
  <si>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</si>
  <si>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</si>
  <si>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</si>
  <si>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</si>
  <si>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</si>
  <si>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</si>
  <si>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</si>
  <si>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</si>
  <si>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</si>
  <si>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</si>
  <si>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</si>
  <si>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</si>
  <si>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</si>
  <si>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</si>
  <si>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</si>
  <si>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</si>
  <si>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</si>
  <si>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</si>
  <si>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</si>
  <si>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</si>
  <si>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</si>
  <si>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</si>
  <si>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</si>
  <si>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</si>
  <si>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</si>
  <si>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</si>
  <si>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</si>
  <si>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</si>
  <si>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</si>
  <si>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</si>
  <si>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</si>
  <si>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</si>
  <si>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</si>
  <si>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</si>
  <si>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</si>
  <si>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</si>
  <si>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</si>
  <si>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</si>
  <si>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</si>
  <si>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</si>
  <si>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</si>
  <si>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</si>
  <si>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</si>
  <si>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</si>
  <si>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</si>
  <si>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</si>
  <si>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</si>
  <si>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</si>
  <si>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</si>
  <si>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</si>
  <si>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</si>
  <si>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</si>
  <si>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</si>
  <si>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</si>
  <si>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</si>
  <si>
    <t>ค่าจ้างเหมาทำความสะอาด</t>
  </si>
  <si>
    <t xml:space="preserve"> </t>
  </si>
  <si>
    <t>31 พ.ค.67</t>
  </si>
  <si>
    <t>โอนค่าวัสดุคอมพิวเตอร์เป็นวัสดุสำนักงาน</t>
  </si>
  <si>
    <t>โอนค่าวัสดุโฆษณาและเผยแพร่เป็นวัสดุสำนักงาน</t>
  </si>
  <si>
    <t>โอนค่าวัสดุเชื้อเพลิงและหล่อลื่นเป็นวัสดุสำนักงาน</t>
  </si>
  <si>
    <t>โอนค่าวัสดุยานพาหนะและขนส่งเป็นวัสดุสำนักงาน</t>
  </si>
  <si>
    <t>11 ก.ค.67</t>
  </si>
  <si>
    <t>โอนค่าครุภัณฑ์เครื่องเสียงเป็นค่าจ้างเหมาบริการ</t>
  </si>
  <si>
    <t>โอนค่าครุภัณฑ์เครื่องเสียงเป็นค่าซ่อมแซมทรัพย์สินทางราชการ</t>
  </si>
  <si>
    <t>โอรค่าครุภัณฑ์เครื่องเสียงเป็นค่าจ้างเหมา(ช่างเทคนิค)</t>
  </si>
  <si>
    <t>15 ก.ค.67</t>
  </si>
  <si>
    <t>โอนค่าเปลี่ยนสารกรองน้ำเป็นค่าวัสดุก่อสร้าง</t>
  </si>
  <si>
    <t>29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</si>
</sst>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zoomScale="57" zoomScaleNormal="57" workbookViewId="0">
      <selection activeCell="W13" sqref="W13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46" t="s">
        <v>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W1" s="29"/>
      <c r="Y1" s="23"/>
    </row>
    <row r="2" spans="1:25" s="2" customFormat="1" ht="24" customHeight="1" x14ac:dyDescent="0.55000000000000004">
      <c r="A2" s="47" t="s">
        <v>17</v>
      </c>
      <c r="B2" s="48" t="s">
        <v>16</v>
      </c>
      <c r="C2" s="48" t="s">
        <v>37</v>
      </c>
      <c r="D2" s="58" t="s">
        <v>36</v>
      </c>
      <c r="E2" s="56" t="s">
        <v>34</v>
      </c>
      <c r="F2" s="54" t="s">
        <v>35</v>
      </c>
      <c r="G2" s="50" t="s">
        <v>38</v>
      </c>
      <c r="H2" s="51" t="s">
        <v>32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 t="s">
        <v>33</v>
      </c>
      <c r="U2" s="49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47"/>
      <c r="B3" s="48"/>
      <c r="C3" s="48"/>
      <c r="D3" s="58"/>
      <c r="E3" s="57"/>
      <c r="F3" s="55"/>
      <c r="G3" s="50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53"/>
      <c r="U3" s="49"/>
      <c r="W3" s="31"/>
      <c r="X3" s="6"/>
      <c r="Y3" s="25"/>
    </row>
    <row r="4" spans="1:25" ht="24" customHeight="1" x14ac:dyDescent="0.55000000000000004">
      <c r="A4" s="63" t="s">
        <v>48</v>
      </c>
      <c r="B4" s="61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>
        <v>13800</v>
      </c>
      <c r="M4" s="10">
        <v>15400</v>
      </c>
      <c r="N4" s="10">
        <v>7000</v>
      </c>
      <c r="O4" s="9">
        <v>6400</v>
      </c>
      <c r="P4" s="9">
        <v>11000</v>
      </c>
      <c r="Q4" s="9"/>
      <c r="R4" s="9"/>
      <c r="S4" s="9"/>
      <c r="T4" s="11">
        <f>SUM(H4:S4)</f>
        <v>114000</v>
      </c>
      <c r="U4" s="44">
        <f>SUM(D4-T4)</f>
        <v>86000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63"/>
      <c r="B5" s="62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>
        <v>20300</v>
      </c>
      <c r="L5" s="10">
        <v>19100</v>
      </c>
      <c r="M5" s="10">
        <v>20000</v>
      </c>
      <c r="N5" s="10">
        <v>800</v>
      </c>
      <c r="O5" s="9">
        <v>400</v>
      </c>
      <c r="P5" s="9">
        <v>6700</v>
      </c>
      <c r="Q5" s="9"/>
      <c r="R5" s="9"/>
      <c r="S5" s="9"/>
      <c r="T5" s="11">
        <f t="shared" ref="T5:T39" si="0">SUM(H5:S5)</f>
        <v>128200</v>
      </c>
      <c r="U5" s="44">
        <f t="shared" ref="U5:U39" si="1">SUM(D5-T5)</f>
        <v>121800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63"/>
      <c r="B6" s="65" t="s">
        <v>53</v>
      </c>
      <c r="C6" s="6" t="s">
        <v>1</v>
      </c>
      <c r="D6" s="7">
        <v>230000</v>
      </c>
      <c r="E6" s="8">
        <v>82200</v>
      </c>
      <c r="F6" s="35">
        <v>30000</v>
      </c>
      <c r="G6" s="37">
        <v>147800</v>
      </c>
      <c r="H6" s="10"/>
      <c r="I6" s="9"/>
      <c r="J6" s="40"/>
      <c r="K6" s="10"/>
      <c r="L6" s="10">
        <v>14338</v>
      </c>
      <c r="M6" s="9">
        <v>157100</v>
      </c>
      <c r="N6" s="10"/>
      <c r="O6" s="9">
        <v>3800</v>
      </c>
      <c r="P6" s="9">
        <v>17000</v>
      </c>
      <c r="Q6" s="9"/>
      <c r="R6" s="9"/>
      <c r="S6" s="9"/>
      <c r="T6" s="11">
        <f>SUM(H6:S6)</f>
        <v>192238</v>
      </c>
      <c r="U6" s="44">
        <f t="shared" si="1"/>
        <v>37762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63"/>
      <c r="B7" s="66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>
        <v>360000</v>
      </c>
      <c r="M7" s="10">
        <v>360000</v>
      </c>
      <c r="N7" s="10">
        <v>360000</v>
      </c>
      <c r="O7" s="9">
        <v>376440</v>
      </c>
      <c r="P7" s="9">
        <v>376440</v>
      </c>
      <c r="Q7" s="9"/>
      <c r="R7" s="9"/>
      <c r="S7" s="9"/>
      <c r="T7" s="11">
        <f t="shared" si="0"/>
        <v>3282880</v>
      </c>
      <c r="U7" s="44">
        <f t="shared" si="1"/>
        <v>1109120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63"/>
      <c r="B8" s="66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63"/>
      <c r="B9" s="66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63"/>
      <c r="B10" s="66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63"/>
      <c r="B11" s="66"/>
      <c r="C11" s="6" t="s">
        <v>6</v>
      </c>
      <c r="D11" s="7">
        <v>700000</v>
      </c>
      <c r="E11" s="8"/>
      <c r="F11" s="35"/>
      <c r="G11" s="37"/>
      <c r="H11" s="10">
        <v>700000</v>
      </c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700000</v>
      </c>
      <c r="U11" s="44">
        <f t="shared" si="1"/>
        <v>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63"/>
      <c r="B12" s="67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>
        <v>20000</v>
      </c>
      <c r="L12" s="10">
        <v>20000</v>
      </c>
      <c r="M12" s="9">
        <v>20000</v>
      </c>
      <c r="N12" s="10">
        <v>20000</v>
      </c>
      <c r="O12" s="9">
        <v>20000</v>
      </c>
      <c r="P12" s="9">
        <v>20000</v>
      </c>
      <c r="Q12" s="9"/>
      <c r="R12" s="9"/>
      <c r="S12" s="9"/>
      <c r="T12" s="11">
        <f t="shared" si="0"/>
        <v>180000</v>
      </c>
      <c r="U12" s="44">
        <f t="shared" si="1"/>
        <v>60000</v>
      </c>
      <c r="W12" s="31" t="s">
        <v>94</v>
      </c>
      <c r="X12" s="13" t="s">
        <v>81</v>
      </c>
      <c r="Y12" s="27">
        <v>82200</v>
      </c>
    </row>
    <row r="13" spans="1:25" ht="24" customHeight="1" x14ac:dyDescent="0.55000000000000004">
      <c r="A13" s="63"/>
      <c r="B13" s="61" t="s">
        <v>54</v>
      </c>
      <c r="C13" s="6" t="s">
        <v>7</v>
      </c>
      <c r="D13" s="7">
        <v>350000</v>
      </c>
      <c r="E13" s="8"/>
      <c r="F13" s="35">
        <v>50000</v>
      </c>
      <c r="G13" s="37">
        <v>350000</v>
      </c>
      <c r="H13" s="9"/>
      <c r="I13" s="10"/>
      <c r="J13" s="40"/>
      <c r="K13" s="9">
        <v>114875</v>
      </c>
      <c r="L13" s="10">
        <v>12500</v>
      </c>
      <c r="M13" s="10"/>
      <c r="N13" s="10">
        <v>34550</v>
      </c>
      <c r="O13" s="9">
        <v>110250</v>
      </c>
      <c r="P13" s="9">
        <v>8575</v>
      </c>
      <c r="Q13" s="9">
        <v>14860</v>
      </c>
      <c r="R13" s="9"/>
      <c r="S13" s="9"/>
      <c r="T13" s="11">
        <f t="shared" si="0"/>
        <v>295610</v>
      </c>
      <c r="U13" s="44">
        <f t="shared" si="1"/>
        <v>54390</v>
      </c>
      <c r="W13" s="32" t="s">
        <v>83</v>
      </c>
      <c r="X13" s="13" t="s">
        <v>84</v>
      </c>
      <c r="Y13" s="26">
        <v>50000</v>
      </c>
    </row>
    <row r="14" spans="1:25" ht="24" customHeight="1" x14ac:dyDescent="0.55000000000000004">
      <c r="A14" s="63"/>
      <c r="B14" s="64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 t="shared" si="0"/>
        <v>1950</v>
      </c>
      <c r="U14" s="44">
        <f t="shared" si="1"/>
        <v>29050</v>
      </c>
      <c r="W14" s="32" t="s">
        <v>83</v>
      </c>
      <c r="X14" s="13" t="s">
        <v>85</v>
      </c>
      <c r="Y14" s="26">
        <v>50000</v>
      </c>
    </row>
    <row r="15" spans="1:25" ht="24" customHeight="1" x14ac:dyDescent="0.55000000000000004">
      <c r="A15" s="63"/>
      <c r="B15" s="64"/>
      <c r="C15" s="6" t="s">
        <v>9</v>
      </c>
      <c r="D15" s="7">
        <v>70000</v>
      </c>
      <c r="E15" s="8">
        <v>50000</v>
      </c>
      <c r="F15" s="35"/>
      <c r="G15" s="37">
        <f>SUM(D15-E15)</f>
        <v>20000</v>
      </c>
      <c r="H15" s="10"/>
      <c r="I15" s="10"/>
      <c r="J15" s="40"/>
      <c r="K15" s="10"/>
      <c r="L15" s="10"/>
      <c r="M15" s="10"/>
      <c r="N15" s="10"/>
      <c r="O15" s="9"/>
      <c r="P15" s="9">
        <v>19070</v>
      </c>
      <c r="Q15" s="9"/>
      <c r="R15" s="9"/>
      <c r="S15" s="9"/>
      <c r="T15" s="11">
        <f t="shared" si="0"/>
        <v>19070</v>
      </c>
      <c r="U15" s="44">
        <f>SUM(G15-T15)</f>
        <v>930</v>
      </c>
      <c r="W15" s="32" t="s">
        <v>83</v>
      </c>
      <c r="X15" s="13" t="s">
        <v>86</v>
      </c>
      <c r="Y15" s="26">
        <v>30000</v>
      </c>
    </row>
    <row r="16" spans="1:25" ht="24" customHeight="1" x14ac:dyDescent="0.55000000000000004">
      <c r="A16" s="63"/>
      <c r="B16" s="64"/>
      <c r="C16" s="6" t="s">
        <v>10</v>
      </c>
      <c r="D16" s="7">
        <v>50000</v>
      </c>
      <c r="E16" s="8">
        <v>50000</v>
      </c>
      <c r="F16" s="35"/>
      <c r="G16" s="37">
        <f>SUM(D16-E16)</f>
        <v>0</v>
      </c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 t="s">
        <v>83</v>
      </c>
      <c r="X16" s="13" t="s">
        <v>87</v>
      </c>
      <c r="Y16" s="26">
        <v>20000</v>
      </c>
    </row>
    <row r="17" spans="1:25" ht="24" customHeight="1" x14ac:dyDescent="0.55000000000000004">
      <c r="A17" s="63"/>
      <c r="B17" s="64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>
        <v>23050</v>
      </c>
      <c r="P17" s="9"/>
      <c r="Q17" s="9"/>
      <c r="R17" s="9"/>
      <c r="S17" s="9"/>
      <c r="T17" s="11">
        <f t="shared" si="0"/>
        <v>90298</v>
      </c>
      <c r="U17" s="44">
        <f t="shared" si="1"/>
        <v>59702</v>
      </c>
      <c r="W17" s="32" t="s">
        <v>88</v>
      </c>
      <c r="X17" s="13" t="s">
        <v>89</v>
      </c>
      <c r="Y17" s="26">
        <v>30000</v>
      </c>
    </row>
    <row r="18" spans="1:25" ht="24" customHeight="1" x14ac:dyDescent="0.55000000000000004">
      <c r="A18" s="63"/>
      <c r="B18" s="64"/>
      <c r="C18" s="6" t="s">
        <v>11</v>
      </c>
      <c r="D18" s="7">
        <v>30000</v>
      </c>
      <c r="E18" s="8">
        <v>30000</v>
      </c>
      <c r="F18" s="35"/>
      <c r="G18" s="37">
        <f>SUM(D18-E18)</f>
        <v>0</v>
      </c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 t="s">
        <v>88</v>
      </c>
      <c r="X18" s="13" t="s">
        <v>90</v>
      </c>
      <c r="Y18" s="26">
        <v>30000</v>
      </c>
    </row>
    <row r="19" spans="1:25" ht="24" customHeight="1" x14ac:dyDescent="0.55000000000000004">
      <c r="A19" s="63"/>
      <c r="B19" s="64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>
        <v>85691</v>
      </c>
      <c r="Q19" s="9"/>
      <c r="R19" s="9"/>
      <c r="S19" s="9"/>
      <c r="T19" s="11">
        <f>SUM(H19:S19)</f>
        <v>133286</v>
      </c>
      <c r="U19" s="44">
        <f>SUM(G19-T19)</f>
        <v>61714</v>
      </c>
      <c r="W19" s="32" t="s">
        <v>88</v>
      </c>
      <c r="X19" s="13" t="s">
        <v>91</v>
      </c>
      <c r="Y19" s="26">
        <v>30000</v>
      </c>
    </row>
    <row r="20" spans="1:25" ht="24" customHeight="1" x14ac:dyDescent="0.55000000000000004">
      <c r="A20" s="63"/>
      <c r="B20" s="64"/>
      <c r="C20" s="6" t="s">
        <v>12</v>
      </c>
      <c r="D20" s="7">
        <v>20000</v>
      </c>
      <c r="E20" s="8">
        <v>20000</v>
      </c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 t="s">
        <v>92</v>
      </c>
      <c r="X20" s="13" t="s">
        <v>93</v>
      </c>
      <c r="Y20" s="26">
        <v>50000</v>
      </c>
    </row>
    <row r="21" spans="1:25" ht="24" customHeight="1" x14ac:dyDescent="0.55000000000000004">
      <c r="A21" s="63"/>
      <c r="B21" s="62"/>
      <c r="C21" s="6" t="s">
        <v>46</v>
      </c>
      <c r="D21" s="7">
        <v>50000</v>
      </c>
      <c r="E21" s="7"/>
      <c r="F21" s="35">
        <v>150000</v>
      </c>
      <c r="G21" s="37">
        <f>SUM(D21+F21)</f>
        <v>200000</v>
      </c>
      <c r="H21" s="10"/>
      <c r="I21" s="10"/>
      <c r="J21" s="40"/>
      <c r="K21" s="9"/>
      <c r="L21" s="10"/>
      <c r="M21" s="9"/>
      <c r="N21" s="10"/>
      <c r="O21" s="9"/>
      <c r="P21" s="9">
        <v>26770</v>
      </c>
      <c r="Q21" s="9">
        <v>165000</v>
      </c>
      <c r="R21" s="9"/>
      <c r="S21" s="9"/>
      <c r="T21" s="11">
        <f>SUM(H21:S21)</f>
        <v>191770</v>
      </c>
      <c r="U21" s="44">
        <f>SUM(G21-T21)</f>
        <v>8230</v>
      </c>
      <c r="W21" s="32"/>
      <c r="X21" s="13"/>
      <c r="Y21" s="26"/>
    </row>
    <row r="22" spans="1:25" ht="24" customHeight="1" x14ac:dyDescent="0.55000000000000004">
      <c r="A22" s="61" t="s">
        <v>49</v>
      </c>
      <c r="B22" s="61" t="s">
        <v>51</v>
      </c>
      <c r="C22" s="6" t="s">
        <v>13</v>
      </c>
      <c r="D22" s="7">
        <v>550000</v>
      </c>
      <c r="E22" s="7"/>
      <c r="F22" s="35">
        <v>50000</v>
      </c>
      <c r="G22" s="37">
        <v>550000</v>
      </c>
      <c r="H22" s="9">
        <v>183882</v>
      </c>
      <c r="I22" s="9">
        <v>35310</v>
      </c>
      <c r="J22" s="40"/>
      <c r="K22" s="9">
        <v>49900</v>
      </c>
      <c r="L22" s="9">
        <v>3500</v>
      </c>
      <c r="M22" s="10">
        <v>117700</v>
      </c>
      <c r="N22" s="10">
        <v>4950</v>
      </c>
      <c r="O22" s="9">
        <v>59760</v>
      </c>
      <c r="P22" s="9"/>
      <c r="Q22" s="9"/>
      <c r="R22" s="9"/>
      <c r="S22" s="9"/>
      <c r="T22" s="11">
        <f>SUM(H22:S22)</f>
        <v>455002</v>
      </c>
      <c r="U22" s="44">
        <f t="shared" si="1"/>
        <v>94998</v>
      </c>
      <c r="W22" s="32"/>
      <c r="X22" s="13"/>
      <c r="Y22" s="26"/>
    </row>
    <row r="23" spans="1:25" ht="24" customHeight="1" x14ac:dyDescent="0.55000000000000004">
      <c r="A23" s="64"/>
      <c r="B23" s="64"/>
      <c r="C23" s="6" t="s">
        <v>15</v>
      </c>
      <c r="D23" s="7">
        <v>200000</v>
      </c>
      <c r="E23" s="8">
        <v>50000</v>
      </c>
      <c r="F23" s="35"/>
      <c r="G23" s="37">
        <v>150000</v>
      </c>
      <c r="H23" s="9"/>
      <c r="I23" s="9"/>
      <c r="J23" s="40"/>
      <c r="K23" s="10"/>
      <c r="L23" s="10"/>
      <c r="M23" s="40">
        <v>139271.20000000001</v>
      </c>
      <c r="N23" s="10" t="s">
        <v>82</v>
      </c>
      <c r="O23" s="9"/>
      <c r="P23" s="9"/>
      <c r="Q23" s="9"/>
      <c r="R23" s="9"/>
      <c r="S23" s="9"/>
      <c r="T23" s="42">
        <f>SUM(G23-M23)</f>
        <v>10728.799999999988</v>
      </c>
      <c r="U23" s="44">
        <f t="shared" si="1"/>
        <v>189271.2</v>
      </c>
      <c r="W23" s="32"/>
      <c r="X23" s="13"/>
      <c r="Y23" s="26"/>
    </row>
    <row r="24" spans="1:25" ht="24" customHeight="1" x14ac:dyDescent="0.55000000000000004">
      <c r="A24" s="64"/>
      <c r="B24" s="64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0"/>
        <v>42500</v>
      </c>
      <c r="U25" s="44">
        <f t="shared" si="1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0"/>
        <v>54960</v>
      </c>
      <c r="U26" s="44">
        <f t="shared" si="1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>
        <v>90000</v>
      </c>
      <c r="F27" s="35"/>
      <c r="G27" s="37">
        <v>240250</v>
      </c>
      <c r="H27" s="10"/>
      <c r="I27" s="10"/>
      <c r="J27" s="40"/>
      <c r="K27" s="10"/>
      <c r="L27" s="10"/>
      <c r="M27" s="10"/>
      <c r="N27" s="9"/>
      <c r="O27" s="9">
        <v>226800</v>
      </c>
      <c r="P27" s="9"/>
      <c r="Q27" s="9"/>
      <c r="R27" s="9"/>
      <c r="S27" s="9"/>
      <c r="T27" s="11">
        <f>SUM(O27+E27)</f>
        <v>316800</v>
      </c>
      <c r="U27" s="44">
        <f t="shared" si="1"/>
        <v>13450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98440</v>
      </c>
      <c r="L36" s="10"/>
      <c r="M36" s="10"/>
      <c r="N36" s="9"/>
      <c r="O36" s="9"/>
      <c r="P36" s="9"/>
      <c r="Q36" s="9"/>
      <c r="R36" s="9"/>
      <c r="S36" s="9"/>
      <c r="T36" s="42">
        <f t="shared" si="0"/>
        <v>98440</v>
      </c>
      <c r="U36" s="44">
        <f t="shared" si="1"/>
        <v>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59" t="s">
        <v>31</v>
      </c>
      <c r="C40" s="60"/>
      <c r="D40" s="18">
        <f>SUM(D4:D39)</f>
        <v>12057466.5</v>
      </c>
      <c r="E40" s="19"/>
      <c r="F40" s="36">
        <f>SUM(F4:F39)</f>
        <v>708272.74</v>
      </c>
      <c r="G40" s="43"/>
      <c r="H40" s="20">
        <f>SUM(H4:H35)</f>
        <v>1457087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6760709.2999999998</v>
      </c>
      <c r="U40" s="45">
        <f>SUM(U4:U39)</f>
        <v>5681313.4400000004</v>
      </c>
      <c r="W40" s="32"/>
      <c r="X40" s="13"/>
      <c r="Y40" s="26"/>
    </row>
  </sheetData>
  <mergeCells count="18">
    <mergeCell ref="B40:C40"/>
    <mergeCell ref="B4:B5"/>
    <mergeCell ref="A4:A21"/>
    <mergeCell ref="A22:A24"/>
    <mergeCell ref="B13:B21"/>
    <mergeCell ref="B22:B24"/>
    <mergeCell ref="B6:B12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0d422d7-5224-46e9-b66e-b3f641f4dd40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2024-07-23T04:11:14Z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